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7980" activeTab="2"/>
  </bookViews>
  <sheets>
    <sheet name="BIEU SO SANH (2)" sheetId="4" r:id="rId1"/>
    <sheet name="BIEU SO SANH" sheetId="2" state="hidden" r:id="rId2"/>
    <sheet name="Biểu so sánh tổng hợp" sheetId="3" r:id="rId3"/>
  </sheets>
  <calcPr calcId="162913"/>
</workbook>
</file>

<file path=xl/calcChain.xml><?xml version="1.0" encoding="utf-8"?>
<calcChain xmlns="http://schemas.openxmlformats.org/spreadsheetml/2006/main">
  <c r="E16" i="3" l="1"/>
  <c r="E21" i="3"/>
  <c r="E5" i="3"/>
  <c r="E23" i="3"/>
  <c r="E22" i="3"/>
  <c r="E20" i="3"/>
  <c r="E14" i="3"/>
  <c r="E13" i="3"/>
  <c r="E11" i="3"/>
  <c r="E10" i="3"/>
  <c r="E9" i="3"/>
  <c r="E8" i="3" s="1"/>
  <c r="D5" i="3" l="1"/>
  <c r="D8" i="3"/>
  <c r="D12" i="3"/>
  <c r="E12" i="3" s="1"/>
  <c r="E4" i="3" s="1"/>
  <c r="D16" i="3"/>
  <c r="D19" i="3"/>
  <c r="C19" i="3"/>
  <c r="C15" i="3" s="1"/>
  <c r="C8" i="3"/>
  <c r="C12" i="3"/>
  <c r="J74" i="4"/>
  <c r="J73" i="4"/>
  <c r="J72" i="4"/>
  <c r="J62" i="4"/>
  <c r="J61" i="4"/>
  <c r="J60" i="4"/>
  <c r="J58" i="4"/>
  <c r="J57" i="4"/>
  <c r="J56" i="4"/>
  <c r="J54" i="4"/>
  <c r="J53" i="4"/>
  <c r="J52" i="4"/>
  <c r="J50" i="4"/>
  <c r="J49" i="4"/>
  <c r="J48" i="4"/>
  <c r="J41" i="4"/>
  <c r="J40" i="4"/>
  <c r="J39" i="4"/>
  <c r="J37" i="4"/>
  <c r="J36" i="4"/>
  <c r="J35" i="4"/>
  <c r="E19" i="3" l="1"/>
  <c r="D15" i="3"/>
  <c r="E15" i="3" s="1"/>
  <c r="E24" i="3" s="1"/>
  <c r="C4" i="3"/>
  <c r="C24" i="3" s="1"/>
  <c r="D4" i="3"/>
  <c r="J32" i="4"/>
  <c r="J31" i="4"/>
  <c r="J30" i="4"/>
  <c r="J29" i="4"/>
  <c r="J27" i="4"/>
  <c r="J25" i="4"/>
  <c r="J24" i="4"/>
  <c r="J23" i="4"/>
  <c r="J22" i="4"/>
  <c r="J20" i="4"/>
  <c r="J19" i="4"/>
  <c r="J18" i="4"/>
  <c r="J17" i="4"/>
  <c r="J16" i="4"/>
  <c r="J14" i="4"/>
  <c r="J13" i="4"/>
  <c r="J12" i="4"/>
  <c r="J11" i="4"/>
  <c r="D24" i="3" l="1"/>
  <c r="E27" i="2"/>
  <c r="E28" i="2"/>
  <c r="E29" i="2"/>
  <c r="E26" i="2"/>
  <c r="E20" i="2"/>
  <c r="E21" i="2"/>
  <c r="E22" i="2"/>
  <c r="E24" i="2"/>
  <c r="E19" i="2"/>
  <c r="E17" i="2"/>
  <c r="E9" i="2"/>
  <c r="E10" i="2"/>
  <c r="E11" i="2"/>
  <c r="E13" i="2"/>
  <c r="E14" i="2"/>
  <c r="E15" i="2"/>
  <c r="E16" i="2"/>
  <c r="E8" i="2"/>
</calcChain>
</file>

<file path=xl/comments1.xml><?xml version="1.0" encoding="utf-8"?>
<comments xmlns="http://schemas.openxmlformats.org/spreadsheetml/2006/main">
  <authors>
    <author>Author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<sst xmlns="http://schemas.openxmlformats.org/spreadsheetml/2006/main" count="283" uniqueCount="122">
  <si>
    <t>Ghi chú</t>
  </si>
  <si>
    <t>TT</t>
  </si>
  <si>
    <t>Nội dung</t>
  </si>
  <si>
    <t>Chế độ dinh dưỡng trong thời gian tập trung tập luyện</t>
  </si>
  <si>
    <t>Đội tuyển cấp tỉnh</t>
  </si>
  <si>
    <t>Đội tuyển trẻ cấp tỉnh</t>
  </si>
  <si>
    <t>Đội tuyển năng khiếu cấp tỉnh</t>
  </si>
  <si>
    <t>I</t>
  </si>
  <si>
    <t>Chế độ dinh dưỡng trong thời gian tập trung thi đấu</t>
  </si>
  <si>
    <t>II</t>
  </si>
  <si>
    <t xml:space="preserve">Chênh lệch tăng
 </t>
  </si>
  <si>
    <t>III</t>
  </si>
  <si>
    <t>IV</t>
  </si>
  <si>
    <t>Ban Chỉ đạo, Ban Tổ chức, Trưởng, Phó các tiểu ban chuyên môn</t>
  </si>
  <si>
    <t>Thành viên các tiểu ban chuyên môn</t>
  </si>
  <si>
    <t>Trọng tài môn bóng đá (sân thi đấu 11 người)</t>
  </si>
  <si>
    <t>Lực lượng bảo vệ an ninh trật tự, công an, y tế, nhân viên phục vụ</t>
  </si>
  <si>
    <t>Mức chi bồi dưỡng đối với các giải thi đấu cấp tỉnh</t>
  </si>
  <si>
    <t>V</t>
  </si>
  <si>
    <t>Bồi dưỡng đối tượng tham gia đồng diễn, diễu hành, xếp hình, xếp chữ</t>
  </si>
  <si>
    <t>VI</t>
  </si>
  <si>
    <t>Người tham gia tập luyện</t>
  </si>
  <si>
    <t>Người tham gia tổng duyệt (tối đa 2 buổi)</t>
  </si>
  <si>
    <t>Người tham gia biểu diễn chính thức</t>
  </si>
  <si>
    <t>Giáo viên quản lý, hướng dẫn</t>
  </si>
  <si>
    <t>Dự thảo xây
 dựng mới</t>
  </si>
  <si>
    <t>VII</t>
  </si>
  <si>
    <t>Chi khen thưởng</t>
  </si>
  <si>
    <t>Giải cá nhân</t>
  </si>
  <si>
    <t>Huy chương vàng (giải nhất)</t>
  </si>
  <si>
    <t>Huy chương bạc (giải nhì)</t>
  </si>
  <si>
    <t>Huy chương đồng (giải ba)</t>
  </si>
  <si>
    <t>Giải đôi</t>
  </si>
  <si>
    <t>Giải đồng đội (các môn thi đấu mà thành tích thi đấu của từng cá nhân và đồng đội được xác định trong cùng một lần thi)</t>
  </si>
  <si>
    <t>Giải thể thao mang tính tập thể</t>
  </si>
  <si>
    <t>-</t>
  </si>
  <si>
    <t>Môn bóng đá</t>
  </si>
  <si>
    <t xml:space="preserve">Huy chương vàng (giải nhất)      </t>
  </si>
  <si>
    <t xml:space="preserve">Huy chương bạc (giải nhì) </t>
  </si>
  <si>
    <t>Môn kéo co</t>
  </si>
  <si>
    <t xml:space="preserve">Huy chương vàng (giải nhất)        </t>
  </si>
  <si>
    <t>Giải toàn đoàn</t>
  </si>
  <si>
    <t xml:space="preserve">Giải nhất       </t>
  </si>
  <si>
    <t xml:space="preserve">Giải nhì </t>
  </si>
  <si>
    <t>Giải ba</t>
  </si>
  <si>
    <t>Quyết định 
số 1058/QĐ-UBND ngày 13/6/2017 của UBND tỉnh</t>
  </si>
  <si>
    <t>Đề nghị riêng</t>
  </si>
  <si>
    <t xml:space="preserve">Chi tiền ăn cho thành viên Ban Chỉ đạo, Ban Tổ chức và các tiểu ban Đại hội thể dục, thể thao, Hội thi thể thao; Thành viên Ban tổ chức và các tiểu ban chuyên môn từng giải thi đấu; Trọng tài, Giám sát điều hành, Thư ký các giải thi đấu thể thao </t>
  </si>
  <si>
    <t>Phụ lục 01. BẢNG SO SÁNH ĐỊNH MỨC DỰ THẢO NGHỊ QUYẾT CỦA HĐND TỈNH</t>
  </si>
  <si>
    <t>Mức chi Nghị quyết số 11/2021/NQ-HĐND</t>
  </si>
  <si>
    <t>80% đội tuyển cấp tỉnh</t>
  </si>
  <si>
    <t>Giám sát, trọng tài chính (trừ Bóng đá)</t>
  </si>
  <si>
    <t>Thư ký, trọng tài khác (trừ Bóng đá)</t>
  </si>
  <si>
    <t>Theo quy định tại NĐ 349</t>
  </si>
  <si>
    <t>80% mức chi tại TT 117/2025</t>
  </si>
  <si>
    <t>Đội tuyển cấp huyện cũ (nay là cấp xã, ngành)</t>
  </si>
  <si>
    <t>Số người x 850000</t>
  </si>
  <si>
    <t>số người x500000</t>
  </si>
  <si>
    <t>Số người x400000</t>
  </si>
  <si>
    <t>Số người x 650000</t>
  </si>
  <si>
    <t>Số người x250000</t>
  </si>
  <si>
    <t>Số người x 450000</t>
  </si>
  <si>
    <t>Chế độ tiền lương</t>
  </si>
  <si>
    <t>Huấn luyện viên không hưởng lương</t>
  </si>
  <si>
    <t>Vận động viên không hưởng lương</t>
  </si>
  <si>
    <t>Môn bóng đá 7 người</t>
  </si>
  <si>
    <t>8.000.000</t>
  </si>
  <si>
    <t>6.000.000</t>
  </si>
  <si>
    <t>4.000.000</t>
  </si>
  <si>
    <t>7.000.000</t>
  </si>
  <si>
    <t>5.000.000</t>
  </si>
  <si>
    <t>3.000.000</t>
  </si>
  <si>
    <t>Môn bóng đá 5 người</t>
  </si>
  <si>
    <t>2.000.000</t>
  </si>
  <si>
    <t>Môn bóng chuyền, bóng rổ</t>
  </si>
  <si>
    <t>Môn bóng chuyền hơi</t>
  </si>
  <si>
    <t>chưa có</t>
  </si>
  <si>
    <t>Huấn luyện viên đội tuyển tỉnh không hưởng lương</t>
  </si>
  <si>
    <t>Vận động viên đội tuyển tỉnh không hưởng lương</t>
  </si>
  <si>
    <t>Vận động viên đội tuyển trẻ không hưởng lương</t>
  </si>
  <si>
    <t>Vận động viên đội tuyển năng khiếu không hưởng lương</t>
  </si>
  <si>
    <t>Chi Tiền ăn Thành viên Ban chỉ đạo, Ban tổ chức; Trưởng, Phó các tiểu ban chuyên môn, Thành viên tiểu ban chuyên môn, Thư ký trọng tài, Công an, y tế phục vụ giải</t>
  </si>
  <si>
    <t>Tiền bồi dưỡng làm nhiệm vụ Thành viên Ban chỉ đạo, Ban tổ chức; Trưởng, Phó các tiểu ban chuyên môn, Thành viên tiểu ban chuyên môn, Thư ký trọng tài, Công an, y tế phục vụ giải</t>
  </si>
  <si>
    <t>Tập huấn</t>
  </si>
  <si>
    <t>A</t>
  </si>
  <si>
    <t>Cấp tỉnh</t>
  </si>
  <si>
    <t>Theo quy định tại NĐ 349/2025</t>
  </si>
  <si>
    <t>Môn bóng đá 11 người</t>
  </si>
  <si>
    <t>Trọng tài Bóng đá 11 người</t>
  </si>
  <si>
    <t>1,000,000/tổ</t>
  </si>
  <si>
    <t>Chi tiền thưởng bằng tiền tại các giải thi đấu thể thao cấp tỉnh</t>
  </si>
  <si>
    <t>Cấp huyện cũ/ xã</t>
  </si>
  <si>
    <t>Chi chế độ dinh dưỡng cho HLV, VĐV trong thời gian tập luyện và thi đấu</t>
  </si>
  <si>
    <t>Thi đấu</t>
  </si>
  <si>
    <t>Chi tổ chức các giải thi đấu thể thao</t>
  </si>
  <si>
    <t>B</t>
  </si>
  <si>
    <t>320,000/ người</t>
  </si>
  <si>
    <t>Huấn luyện viên đội tuyển trẻ, đội tuyển năng khiếu không hưởng lương</t>
  </si>
  <si>
    <t>Chưa có</t>
  </si>
  <si>
    <t>Huấn luyện viên đội tuyển, đội tuyển trẻ,đội tuyển năng khiếu tỉnh không hưởng lương từ ngân sách nhà nước</t>
  </si>
  <si>
    <t>Vận động viên đội tuyển, đội tuyển trẻ, đội tuyển năng khiếu, không hưởng lương từ ngân sách nhà nước</t>
  </si>
  <si>
    <t>Chi tiền thưởng cho các giải thể thao</t>
  </si>
  <si>
    <t>Xây dựng mới</t>
  </si>
  <si>
    <t xml:space="preserve">Phụ lục 02. BẢNG SO SÁNH ĐỊNH MỨC DỰ THẢO NGHỊ QUYẾT CỦA HĐND TỈNH
</t>
  </si>
  <si>
    <t xml:space="preserve"> Tổng A+B</t>
  </si>
  <si>
    <t>Huấn luyện viên đội tuyển cấp xã, ngành không hưởng lương từ ngân sách nhà nước</t>
  </si>
  <si>
    <t>Vận động viên đội tuyển cấp xã, ngành không hưởng lương từ ngân sách nhà nước</t>
  </si>
  <si>
    <t>STT</t>
  </si>
  <si>
    <t>Chi bồi dưỡng đối với các giải thi đấu cấp tỉnh</t>
  </si>
  <si>
    <r>
      <t xml:space="preserve">Chi trung bình/năm theo NQ11 </t>
    </r>
    <r>
      <rPr>
        <b/>
        <i/>
        <sz val="11"/>
        <rFont val="Times New Roman"/>
        <family val="1"/>
      </rPr>
      <t>(nghị định 152/2018/NĐ-CP, 07/11/2018; Thông tư liên tịch 200/2011/TTLT, 30/12/2011)</t>
    </r>
  </si>
  <si>
    <t xml:space="preserve">Mức chi Nghị quyết số 11/2021/NQ-HĐND </t>
  </si>
  <si>
    <t>Mức theo Nghị định 152/2018/NĐ-CP, 07/11/2018</t>
  </si>
  <si>
    <t>Mức theo Thông tư liên tịch 200/2011/TTLT, 30/12/2011</t>
  </si>
  <si>
    <t xml:space="preserve">Dự thảo xây
 dựng mới </t>
  </si>
  <si>
    <t>Mức theo Nghị định số 394/2025/NĐ-CP, 30/12/2025</t>
  </si>
  <si>
    <t>Mức theo Thông tư 117/2025/TT-BTC, 16/12/2025</t>
  </si>
  <si>
    <t>Mức theo thông tư 86/2020/TT-BTC, 26/10/2020</t>
  </si>
  <si>
    <t>Đội tuyển cấp huyện cũ (nay là cấp cơ sở)</t>
  </si>
  <si>
    <r>
      <t xml:space="preserve">Kinh phí thực hiện 1 năm theo đề xuất </t>
    </r>
    <r>
      <rPr>
        <b/>
        <i/>
        <sz val="11"/>
        <rFont val="Times New Roman"/>
        <family val="1"/>
      </rPr>
      <t>(Nghị định số 394/2025/NĐ-CP, 30/12/2025; Thông tư 117/2025/TT-BTC, 16/12/2025)</t>
    </r>
  </si>
  <si>
    <t xml:space="preserve">Kinh phí phát sinh chênh lệch </t>
  </si>
  <si>
    <t>Chế độ dinh dưỡng đối với huấn luyện viên, vận động viên trong thời gian tập trung tập huấn, thi đấu</t>
  </si>
  <si>
    <t>xây dựng 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</si>
</sst>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10"/>
      <name val="Times New Roman"/>
      <family val="1"/>
    </font>
    <font>
      <b/>
      <sz val="14"/>
      <color indexed="10"/>
      <name val="Times New Roman"/>
      <family val="1"/>
    </font>
    <font>
      <i/>
      <sz val="14"/>
      <name val="Times New Roman"/>
      <family val="1"/>
    </font>
    <font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sz val="9"/>
      <color indexed="81"/>
      <name val="Tahoma"/>
      <charset val="1"/>
    </font>
    <font>
      <b/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5" fontId="4" fillId="0" borderId="1" xfId="1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165" fontId="5" fillId="0" borderId="2" xfId="1" applyNumberFormat="1" applyFont="1" applyBorder="1"/>
    <xf numFmtId="0" fontId="5" fillId="0" borderId="2" xfId="0" applyFont="1" applyBorder="1"/>
    <xf numFmtId="0" fontId="4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6" fillId="0" borderId="3" xfId="0" applyNumberFormat="1" applyFont="1" applyBorder="1"/>
    <xf numFmtId="0" fontId="6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165" fontId="5" fillId="0" borderId="3" xfId="1" applyNumberFormat="1" applyFont="1" applyBorder="1"/>
    <xf numFmtId="0" fontId="5" fillId="0" borderId="3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3" fontId="3" fillId="2" borderId="3" xfId="0" applyNumberFormat="1" applyFont="1" applyFill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0" fontId="3" fillId="2" borderId="3" xfId="0" applyFont="1" applyFill="1" applyBorder="1" applyAlignment="1">
      <alignment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165" fontId="3" fillId="0" borderId="0" xfId="1" applyNumberFormat="1" applyFont="1"/>
    <xf numFmtId="165" fontId="5" fillId="0" borderId="2" xfId="1" applyNumberFormat="1" applyFont="1" applyBorder="1" applyAlignment="1">
      <alignment horizontal="right"/>
    </xf>
    <xf numFmtId="165" fontId="5" fillId="0" borderId="3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0" fontId="4" fillId="2" borderId="3" xfId="0" applyFont="1" applyFill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3" fillId="0" borderId="3" xfId="0" applyFont="1" applyBorder="1"/>
    <xf numFmtId="0" fontId="9" fillId="0" borderId="3" xfId="0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right" wrapText="1"/>
    </xf>
    <xf numFmtId="0" fontId="7" fillId="0" borderId="3" xfId="0" quotePrefix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3" fontId="8" fillId="0" borderId="4" xfId="0" applyNumberFormat="1" applyFont="1" applyBorder="1" applyAlignment="1">
      <alignment horizontal="right" vertical="top" wrapText="1"/>
    </xf>
    <xf numFmtId="0" fontId="3" fillId="0" borderId="4" xfId="0" applyFont="1" applyBorder="1"/>
    <xf numFmtId="0" fontId="4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/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/>
    <xf numFmtId="0" fontId="12" fillId="0" borderId="3" xfId="0" applyFont="1" applyBorder="1" applyAlignment="1">
      <alignment vertical="top" wrapText="1"/>
    </xf>
    <xf numFmtId="3" fontId="12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wrapText="1"/>
    </xf>
    <xf numFmtId="3" fontId="13" fillId="2" borderId="3" xfId="0" applyNumberFormat="1" applyFont="1" applyFill="1" applyBorder="1" applyAlignment="1">
      <alignment horizontal="right" wrapText="1"/>
    </xf>
    <xf numFmtId="3" fontId="13" fillId="0" borderId="3" xfId="0" applyNumberFormat="1" applyFont="1" applyBorder="1" applyAlignment="1">
      <alignment horizontal="right" wrapText="1"/>
    </xf>
    <xf numFmtId="3" fontId="14" fillId="0" borderId="3" xfId="0" applyNumberFormat="1" applyFont="1" applyBorder="1"/>
    <xf numFmtId="0" fontId="14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165" fontId="4" fillId="0" borderId="8" xfId="1" applyNumberFormat="1" applyFont="1" applyBorder="1" applyAlignment="1">
      <alignment horizontal="center" wrapText="1"/>
    </xf>
    <xf numFmtId="0" fontId="16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quotePrefix="1" applyFont="1" applyBorder="1" applyAlignment="1">
      <alignment horizontal="center" vertical="top" wrapText="1"/>
    </xf>
    <xf numFmtId="0" fontId="3" fillId="0" borderId="7" xfId="0" applyFont="1" applyBorder="1"/>
    <xf numFmtId="0" fontId="8" fillId="0" borderId="13" xfId="0" applyFont="1" applyBorder="1" applyAlignment="1">
      <alignment vertical="top" wrapText="1"/>
    </xf>
    <xf numFmtId="3" fontId="8" fillId="0" borderId="13" xfId="0" applyNumberFormat="1" applyFont="1" applyBorder="1" applyAlignment="1">
      <alignment horizontal="right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3" fontId="3" fillId="0" borderId="7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4" fillId="0" borderId="3" xfId="0" applyFont="1" applyBorder="1" applyAlignment="1">
      <alignment horizont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wrapText="1"/>
    </xf>
    <xf numFmtId="0" fontId="3" fillId="0" borderId="3" xfId="0" quotePrefix="1" applyFont="1" applyBorder="1" applyAlignment="1">
      <alignment horizontal="center" vertical="top" wrapText="1"/>
    </xf>
    <xf numFmtId="0" fontId="12" fillId="0" borderId="13" xfId="0" applyFont="1" applyBorder="1" applyAlignment="1">
      <alignment vertical="top" wrapText="1"/>
    </xf>
    <xf numFmtId="3" fontId="12" fillId="0" borderId="13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3" fontId="12" fillId="0" borderId="1" xfId="0" applyNumberFormat="1" applyFont="1" applyBorder="1" applyAlignment="1">
      <alignment horizontal="right" wrapText="1"/>
    </xf>
    <xf numFmtId="0" fontId="3" fillId="0" borderId="5" xfId="0" quotePrefix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3" fontId="12" fillId="0" borderId="12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3" fontId="12" fillId="0" borderId="4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center"/>
    </xf>
    <xf numFmtId="3" fontId="19" fillId="0" borderId="17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shrinkToFit="1"/>
    </xf>
    <xf numFmtId="3" fontId="22" fillId="0" borderId="17" xfId="0" applyNumberFormat="1" applyFont="1" applyFill="1" applyBorder="1" applyAlignment="1">
      <alignment horizontal="center" vertical="center" shrinkToFit="1"/>
    </xf>
    <xf numFmtId="3" fontId="21" fillId="0" borderId="17" xfId="0" applyNumberFormat="1" applyFont="1" applyFill="1" applyBorder="1" applyAlignment="1">
      <alignment horizontal="center" vertical="top" shrinkToFit="1"/>
    </xf>
    <xf numFmtId="1" fontId="21" fillId="0" borderId="17" xfId="0" applyNumberFormat="1" applyFont="1" applyFill="1" applyBorder="1" applyAlignment="1">
      <alignment horizontal="center" vertical="top" shrinkToFit="1"/>
    </xf>
    <xf numFmtId="1" fontId="22" fillId="0" borderId="17" xfId="0" applyNumberFormat="1" applyFont="1" applyFill="1" applyBorder="1" applyAlignment="1">
      <alignment horizontal="center" vertical="top" shrinkToFit="1"/>
    </xf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165" fontId="5" fillId="0" borderId="3" xfId="1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vertical="top" wrapText="1"/>
    </xf>
    <xf numFmtId="0" fontId="18" fillId="0" borderId="17" xfId="0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shrinkToFit="1"/>
    </xf>
    <xf numFmtId="3" fontId="23" fillId="0" borderId="17" xfId="0" applyNumberFormat="1" applyFont="1" applyFill="1" applyBorder="1" applyAlignment="1">
      <alignment horizontal="center" vertical="center" shrinkToFit="1"/>
    </xf>
    <xf numFmtId="3" fontId="23" fillId="0" borderId="17" xfId="0" applyNumberFormat="1" applyFont="1" applyFill="1" applyBorder="1" applyAlignment="1">
      <alignment horizontal="center" shrinkToFit="1"/>
    </xf>
    <xf numFmtId="3" fontId="20" fillId="0" borderId="15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3" fontId="22" fillId="0" borderId="1" xfId="0" applyNumberFormat="1" applyFont="1" applyFill="1" applyBorder="1" applyAlignment="1">
      <alignment horizontal="center" vertical="top" shrinkToFit="1"/>
    </xf>
    <xf numFmtId="0" fontId="19" fillId="0" borderId="0" xfId="0" applyFont="1" applyFill="1" applyBorder="1" applyAlignment="1">
      <alignment horizontal="left" vertical="top"/>
    </xf>
    <xf numFmtId="3" fontId="23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top" shrinkToFit="1"/>
    </xf>
    <xf numFmtId="0" fontId="19" fillId="0" borderId="1" xfId="0" applyFont="1" applyFill="1" applyBorder="1" applyAlignment="1">
      <alignment horizontal="left" vertical="top" wrapText="1"/>
    </xf>
    <xf numFmtId="3" fontId="21" fillId="0" borderId="1" xfId="0" applyNumberFormat="1" applyFont="1" applyFill="1" applyBorder="1" applyAlignment="1">
      <alignment horizontal="center" vertical="top" shrinkToFit="1"/>
    </xf>
    <xf numFmtId="3" fontId="21" fillId="0" borderId="15" xfId="0" applyNumberFormat="1" applyFont="1" applyFill="1" applyBorder="1" applyAlignment="1">
      <alignment horizontal="center" vertical="center" shrinkToFit="1"/>
    </xf>
    <xf numFmtId="3" fontId="21" fillId="0" borderId="15" xfId="0" applyNumberFormat="1" applyFont="1" applyFill="1" applyBorder="1" applyAlignment="1">
      <alignment horizontal="right" vertical="top" indent="2" shrinkToFit="1"/>
    </xf>
    <xf numFmtId="1" fontId="22" fillId="0" borderId="17" xfId="0" applyNumberFormat="1" applyFont="1" applyFill="1" applyBorder="1" applyAlignment="1">
      <alignment horizontal="center" vertical="center" shrinkToFit="1"/>
    </xf>
    <xf numFmtId="3" fontId="22" fillId="0" borderId="17" xfId="0" applyNumberFormat="1" applyFont="1" applyFill="1" applyBorder="1" applyAlignment="1">
      <alignment horizontal="right" vertical="center" indent="2" shrinkToFit="1"/>
    </xf>
    <xf numFmtId="3" fontId="22" fillId="0" borderId="17" xfId="0" applyNumberFormat="1" applyFont="1" applyFill="1" applyBorder="1" applyAlignment="1">
      <alignment horizontal="right" vertical="top" indent="2" shrinkToFit="1"/>
    </xf>
    <xf numFmtId="3" fontId="21" fillId="0" borderId="17" xfId="0" applyNumberFormat="1" applyFont="1" applyFill="1" applyBorder="1" applyAlignment="1">
      <alignment horizontal="right" vertical="center" indent="2" shrinkToFit="1"/>
    </xf>
    <xf numFmtId="3" fontId="21" fillId="0" borderId="17" xfId="0" applyNumberFormat="1" applyFont="1" applyFill="1" applyBorder="1" applyAlignment="1">
      <alignment horizontal="right" vertical="top" indent="2" shrinkToFit="1"/>
    </xf>
    <xf numFmtId="3" fontId="22" fillId="0" borderId="17" xfId="0" applyNumberFormat="1" applyFont="1" applyFill="1" applyBorder="1" applyAlignment="1">
      <alignment horizontal="center" shrinkToFit="1"/>
    </xf>
    <xf numFmtId="3" fontId="22" fillId="0" borderId="17" xfId="0" applyNumberFormat="1" applyFont="1" applyFill="1" applyBorder="1" applyAlignment="1">
      <alignment horizontal="center" vertical="top" shrinkToFit="1"/>
    </xf>
    <xf numFmtId="0" fontId="4" fillId="3" borderId="8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4" fillId="3" borderId="2" xfId="0" applyFont="1" applyFill="1" applyBorder="1"/>
    <xf numFmtId="0" fontId="3" fillId="3" borderId="3" xfId="0" applyFont="1" applyFill="1" applyBorder="1" applyAlignment="1">
      <alignment vertical="top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2" fillId="3" borderId="13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top" wrapText="1"/>
    </xf>
    <xf numFmtId="0" fontId="3" fillId="3" borderId="0" xfId="0" applyFont="1" applyFill="1"/>
    <xf numFmtId="0" fontId="4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165" fontId="5" fillId="3" borderId="2" xfId="1" applyNumberFormat="1" applyFont="1" applyFill="1" applyBorder="1"/>
    <xf numFmtId="3" fontId="3" fillId="3" borderId="3" xfId="0" applyNumberFormat="1" applyFont="1" applyFill="1" applyBorder="1" applyAlignment="1">
      <alignment horizontal="right" vertical="top" wrapText="1"/>
    </xf>
    <xf numFmtId="165" fontId="5" fillId="3" borderId="3" xfId="1" applyNumberFormat="1" applyFont="1" applyFill="1" applyBorder="1"/>
    <xf numFmtId="165" fontId="5" fillId="3" borderId="3" xfId="1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right" wrapText="1"/>
    </xf>
    <xf numFmtId="3" fontId="12" fillId="3" borderId="3" xfId="0" applyNumberFormat="1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right" wrapText="1"/>
    </xf>
    <xf numFmtId="3" fontId="12" fillId="3" borderId="13" xfId="0" applyNumberFormat="1" applyFont="1" applyFill="1" applyBorder="1" applyAlignment="1">
      <alignment horizontal="right" wrapText="1"/>
    </xf>
    <xf numFmtId="3" fontId="12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2" fillId="3" borderId="12" xfId="0" applyNumberFormat="1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right" vertical="top" wrapText="1"/>
    </xf>
    <xf numFmtId="165" fontId="3" fillId="3" borderId="0" xfId="1" applyNumberFormat="1" applyFont="1" applyFill="1"/>
    <xf numFmtId="0" fontId="15" fillId="0" borderId="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vertical="top" wrapText="1"/>
    </xf>
    <xf numFmtId="3" fontId="26" fillId="3" borderId="3" xfId="0" applyNumberFormat="1" applyFont="1" applyFill="1" applyBorder="1" applyAlignment="1">
      <alignment horizontal="center" vertical="center"/>
    </xf>
    <xf numFmtId="165" fontId="27" fillId="0" borderId="3" xfId="1" applyNumberFormat="1" applyFont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165" fontId="27" fillId="0" borderId="3" xfId="1" applyNumberFormat="1" applyFont="1" applyBorder="1"/>
    <xf numFmtId="3" fontId="13" fillId="3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right" vertical="top" wrapText="1"/>
    </xf>
    <xf numFmtId="0" fontId="28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3" fontId="3" fillId="3" borderId="8" xfId="0" applyNumberFormat="1" applyFont="1" applyFill="1" applyBorder="1" applyAlignment="1">
      <alignment horizontal="center" wrapText="1"/>
    </xf>
    <xf numFmtId="165" fontId="5" fillId="3" borderId="2" xfId="1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 wrapText="1"/>
    </xf>
    <xf numFmtId="165" fontId="5" fillId="3" borderId="3" xfId="1" applyNumberFormat="1" applyFont="1" applyFill="1" applyBorder="1" applyAlignment="1">
      <alignment horizontal="center"/>
    </xf>
    <xf numFmtId="3" fontId="15" fillId="0" borderId="17" xfId="0" applyNumberFormat="1" applyFont="1" applyFill="1" applyBorder="1" applyAlignment="1">
      <alignment horizontal="center" vertical="top" shrinkToFit="1"/>
    </xf>
    <xf numFmtId="3" fontId="15" fillId="0" borderId="17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4"/>
  <sheetViews>
    <sheetView topLeftCell="A6" zoomScale="80" zoomScaleNormal="80" workbookViewId="0">
      <selection activeCell="K19" sqref="K19"/>
    </sheetView>
  </sheetViews>
  <sheetFormatPr defaultColWidth="9.1796875" defaultRowHeight="18" x14ac:dyDescent="0.4"/>
  <cols>
    <col min="1" max="1" width="6.81640625" style="25" customWidth="1"/>
    <col min="2" max="2" width="83.7265625" style="1" customWidth="1"/>
    <col min="3" max="3" width="15.453125" style="183" customWidth="1"/>
    <col min="4" max="4" width="14" style="183" customWidth="1"/>
    <col min="5" max="5" width="14" style="26" customWidth="1"/>
    <col min="6" max="6" width="14.26953125" style="203" customWidth="1"/>
    <col min="7" max="7" width="14" style="203" customWidth="1"/>
    <col min="8" max="8" width="13.7265625" style="29" customWidth="1"/>
    <col min="9" max="9" width="15.453125" style="1" customWidth="1"/>
    <col min="10" max="10" width="14.7265625" style="1" customWidth="1"/>
    <col min="11" max="11" width="23.81640625" style="1" customWidth="1"/>
    <col min="12" max="16384" width="9.1796875" style="1"/>
  </cols>
  <sheetData>
    <row r="1" spans="1:11" ht="19" x14ac:dyDescent="0.4">
      <c r="A1" s="223" t="s">
        <v>48</v>
      </c>
      <c r="B1" s="223"/>
      <c r="C1" s="223"/>
      <c r="D1" s="223"/>
      <c r="E1" s="223"/>
      <c r="F1" s="223"/>
      <c r="G1" s="223"/>
      <c r="H1" s="223"/>
      <c r="I1" s="223"/>
      <c r="J1" s="223"/>
    </row>
    <row r="3" spans="1:11" ht="76" x14ac:dyDescent="0.4">
      <c r="A3" s="2" t="s">
        <v>1</v>
      </c>
      <c r="B3" s="2" t="s">
        <v>2</v>
      </c>
      <c r="C3" s="215" t="s">
        <v>111</v>
      </c>
      <c r="D3" s="215" t="s">
        <v>116</v>
      </c>
      <c r="E3" s="215" t="s">
        <v>112</v>
      </c>
      <c r="F3" s="216" t="s">
        <v>110</v>
      </c>
      <c r="G3" s="215" t="s">
        <v>114</v>
      </c>
      <c r="H3" s="215" t="s">
        <v>115</v>
      </c>
      <c r="I3" s="132" t="s">
        <v>113</v>
      </c>
      <c r="J3" s="3" t="s">
        <v>10</v>
      </c>
      <c r="K3" s="133" t="s">
        <v>0</v>
      </c>
    </row>
    <row r="4" spans="1:11" ht="28" x14ac:dyDescent="0.4">
      <c r="A4" s="65" t="s">
        <v>7</v>
      </c>
      <c r="B4" s="87" t="s">
        <v>62</v>
      </c>
      <c r="C4" s="164"/>
      <c r="D4" s="164"/>
      <c r="E4" s="164"/>
      <c r="F4" s="66"/>
      <c r="G4" s="184"/>
      <c r="H4" s="184"/>
      <c r="I4" s="67"/>
      <c r="J4" s="66"/>
      <c r="K4" s="95" t="s">
        <v>86</v>
      </c>
    </row>
    <row r="5" spans="1:11" x14ac:dyDescent="0.4">
      <c r="A5" s="85">
        <v>1</v>
      </c>
      <c r="B5" s="86" t="s">
        <v>77</v>
      </c>
      <c r="C5" s="206">
        <v>215000</v>
      </c>
      <c r="D5" s="206"/>
      <c r="E5" s="165"/>
      <c r="F5" s="88" t="s">
        <v>76</v>
      </c>
      <c r="G5" s="217">
        <v>430000</v>
      </c>
      <c r="H5" s="185"/>
      <c r="I5" s="135">
        <v>430000</v>
      </c>
      <c r="J5" s="134">
        <v>430000</v>
      </c>
      <c r="K5" s="65"/>
    </row>
    <row r="6" spans="1:11" x14ac:dyDescent="0.4">
      <c r="A6" s="85">
        <v>2</v>
      </c>
      <c r="B6" s="86" t="s">
        <v>97</v>
      </c>
      <c r="C6" s="206">
        <v>180000</v>
      </c>
      <c r="D6" s="206"/>
      <c r="E6" s="165"/>
      <c r="F6" s="88" t="s">
        <v>76</v>
      </c>
      <c r="G6" s="217">
        <v>360000</v>
      </c>
      <c r="H6" s="185"/>
      <c r="I6" s="135">
        <v>360000</v>
      </c>
      <c r="J6" s="134">
        <v>360000</v>
      </c>
      <c r="K6" s="65"/>
    </row>
    <row r="7" spans="1:11" x14ac:dyDescent="0.4">
      <c r="A7" s="85">
        <v>3</v>
      </c>
      <c r="B7" s="86" t="s">
        <v>78</v>
      </c>
      <c r="C7" s="206">
        <v>180000</v>
      </c>
      <c r="D7" s="206"/>
      <c r="E7" s="165"/>
      <c r="F7" s="88" t="s">
        <v>76</v>
      </c>
      <c r="G7" s="217">
        <v>360000</v>
      </c>
      <c r="H7" s="185"/>
      <c r="I7" s="135">
        <v>360000</v>
      </c>
      <c r="J7" s="134">
        <v>360000</v>
      </c>
      <c r="K7" s="65"/>
    </row>
    <row r="8" spans="1:11" x14ac:dyDescent="0.4">
      <c r="A8" s="85">
        <v>4</v>
      </c>
      <c r="B8" s="86" t="s">
        <v>79</v>
      </c>
      <c r="C8" s="206"/>
      <c r="D8" s="206"/>
      <c r="E8" s="165"/>
      <c r="F8" s="88" t="s">
        <v>76</v>
      </c>
      <c r="G8" s="217">
        <v>150000</v>
      </c>
      <c r="H8" s="185"/>
      <c r="I8" s="135">
        <v>150000</v>
      </c>
      <c r="J8" s="134">
        <v>150000</v>
      </c>
      <c r="K8" s="65"/>
    </row>
    <row r="9" spans="1:11" x14ac:dyDescent="0.4">
      <c r="A9" s="85">
        <v>5</v>
      </c>
      <c r="B9" s="86" t="s">
        <v>80</v>
      </c>
      <c r="C9" s="206"/>
      <c r="D9" s="206"/>
      <c r="E9" s="165"/>
      <c r="F9" s="88" t="s">
        <v>76</v>
      </c>
      <c r="G9" s="217">
        <v>110000</v>
      </c>
      <c r="H9" s="185"/>
      <c r="I9" s="135">
        <v>110000</v>
      </c>
      <c r="J9" s="134">
        <v>110000</v>
      </c>
      <c r="K9" s="65"/>
    </row>
    <row r="10" spans="1:11" ht="28" x14ac:dyDescent="0.4">
      <c r="A10" s="5" t="s">
        <v>9</v>
      </c>
      <c r="B10" s="6" t="s">
        <v>3</v>
      </c>
      <c r="C10" s="166"/>
      <c r="D10" s="166"/>
      <c r="E10" s="166"/>
      <c r="F10" s="7"/>
      <c r="G10" s="218"/>
      <c r="H10" s="186"/>
      <c r="I10" s="136"/>
      <c r="J10" s="8"/>
      <c r="K10" s="94" t="s">
        <v>86</v>
      </c>
    </row>
    <row r="11" spans="1:11" s="9" customFormat="1" x14ac:dyDescent="0.4">
      <c r="A11" s="10">
        <v>1</v>
      </c>
      <c r="B11" s="11" t="s">
        <v>4</v>
      </c>
      <c r="C11" s="207"/>
      <c r="D11" s="207">
        <v>240000</v>
      </c>
      <c r="E11" s="167"/>
      <c r="F11" s="12">
        <v>240000</v>
      </c>
      <c r="G11" s="219">
        <v>300000</v>
      </c>
      <c r="H11" s="187"/>
      <c r="I11" s="137">
        <v>300000</v>
      </c>
      <c r="J11" s="13">
        <f>I11-F11</f>
        <v>60000</v>
      </c>
      <c r="K11" s="60"/>
    </row>
    <row r="12" spans="1:11" x14ac:dyDescent="0.4">
      <c r="A12" s="10">
        <v>2</v>
      </c>
      <c r="B12" s="11" t="s">
        <v>5</v>
      </c>
      <c r="C12" s="207"/>
      <c r="D12" s="207">
        <v>200000</v>
      </c>
      <c r="E12" s="167"/>
      <c r="F12" s="12">
        <v>200000</v>
      </c>
      <c r="G12" s="219">
        <v>250000</v>
      </c>
      <c r="H12" s="187"/>
      <c r="I12" s="137">
        <v>250000</v>
      </c>
      <c r="J12" s="13">
        <f t="shared" ref="J12:J32" si="0">I12-F12</f>
        <v>50000</v>
      </c>
      <c r="K12" s="61"/>
    </row>
    <row r="13" spans="1:11" x14ac:dyDescent="0.4">
      <c r="A13" s="10">
        <v>3</v>
      </c>
      <c r="B13" s="11" t="s">
        <v>6</v>
      </c>
      <c r="C13" s="167"/>
      <c r="D13" s="167"/>
      <c r="E13" s="167"/>
      <c r="F13" s="12">
        <v>120000</v>
      </c>
      <c r="G13" s="219">
        <v>190000</v>
      </c>
      <c r="H13" s="187"/>
      <c r="I13" s="137">
        <v>190000</v>
      </c>
      <c r="J13" s="13">
        <f t="shared" si="0"/>
        <v>70000</v>
      </c>
      <c r="K13" s="14"/>
    </row>
    <row r="14" spans="1:11" x14ac:dyDescent="0.4">
      <c r="A14" s="10">
        <v>4</v>
      </c>
      <c r="B14" s="11" t="s">
        <v>117</v>
      </c>
      <c r="C14" s="167"/>
      <c r="D14" s="167"/>
      <c r="E14" s="167"/>
      <c r="F14" s="12">
        <v>160000</v>
      </c>
      <c r="G14" s="219"/>
      <c r="H14" s="187"/>
      <c r="I14" s="137">
        <v>240000</v>
      </c>
      <c r="J14" s="13">
        <f t="shared" si="0"/>
        <v>80000</v>
      </c>
      <c r="K14" s="60" t="s">
        <v>50</v>
      </c>
    </row>
    <row r="15" spans="1:11" x14ac:dyDescent="0.4">
      <c r="A15" s="15" t="s">
        <v>11</v>
      </c>
      <c r="B15" s="16" t="s">
        <v>8</v>
      </c>
      <c r="C15" s="168"/>
      <c r="D15" s="168"/>
      <c r="E15" s="168"/>
      <c r="F15" s="17"/>
      <c r="G15" s="220"/>
      <c r="H15" s="188"/>
      <c r="I15" s="138"/>
      <c r="J15" s="13"/>
      <c r="K15" s="18"/>
    </row>
    <row r="16" spans="1:11" s="9" customFormat="1" x14ac:dyDescent="0.4">
      <c r="A16" s="10">
        <v>1</v>
      </c>
      <c r="B16" s="11" t="s">
        <v>4</v>
      </c>
      <c r="C16" s="167"/>
      <c r="D16" s="207">
        <v>320000</v>
      </c>
      <c r="E16" s="167"/>
      <c r="F16" s="12">
        <v>320000</v>
      </c>
      <c r="G16" s="219">
        <v>400000</v>
      </c>
      <c r="H16" s="187"/>
      <c r="I16" s="137">
        <v>400000</v>
      </c>
      <c r="J16" s="13">
        <f t="shared" si="0"/>
        <v>80000</v>
      </c>
      <c r="K16" s="14"/>
    </row>
    <row r="17" spans="1:11" x14ac:dyDescent="0.4">
      <c r="A17" s="10">
        <v>2</v>
      </c>
      <c r="B17" s="11" t="s">
        <v>5</v>
      </c>
      <c r="C17" s="167"/>
      <c r="D17" s="207">
        <v>240000</v>
      </c>
      <c r="E17" s="167"/>
      <c r="F17" s="12">
        <v>240000</v>
      </c>
      <c r="G17" s="219">
        <v>300000</v>
      </c>
      <c r="H17" s="187"/>
      <c r="I17" s="137">
        <v>300000</v>
      </c>
      <c r="J17" s="13">
        <f t="shared" si="0"/>
        <v>60000</v>
      </c>
      <c r="K17" s="14"/>
    </row>
    <row r="18" spans="1:11" x14ac:dyDescent="0.4">
      <c r="A18" s="10">
        <v>3</v>
      </c>
      <c r="B18" s="11" t="s">
        <v>6</v>
      </c>
      <c r="C18" s="167"/>
      <c r="D18" s="167"/>
      <c r="E18" s="167"/>
      <c r="F18" s="12">
        <v>160000</v>
      </c>
      <c r="G18" s="219">
        <v>300000</v>
      </c>
      <c r="H18" s="187"/>
      <c r="I18" s="137">
        <v>300000</v>
      </c>
      <c r="J18" s="13">
        <f t="shared" si="0"/>
        <v>140000</v>
      </c>
      <c r="K18" s="14"/>
    </row>
    <row r="19" spans="1:11" x14ac:dyDescent="0.4">
      <c r="A19" s="10">
        <v>4</v>
      </c>
      <c r="B19" s="11" t="s">
        <v>117</v>
      </c>
      <c r="C19" s="167"/>
      <c r="D19" s="167"/>
      <c r="E19" s="167"/>
      <c r="F19" s="12">
        <v>220000</v>
      </c>
      <c r="G19" s="187"/>
      <c r="H19" s="187"/>
      <c r="I19" s="137">
        <v>320000</v>
      </c>
      <c r="J19" s="13">
        <f t="shared" si="0"/>
        <v>100000</v>
      </c>
      <c r="K19" s="60" t="s">
        <v>50</v>
      </c>
    </row>
    <row r="20" spans="1:11" ht="70.5" x14ac:dyDescent="0.4">
      <c r="A20" s="123" t="s">
        <v>12</v>
      </c>
      <c r="B20" s="45" t="s">
        <v>47</v>
      </c>
      <c r="C20" s="169"/>
      <c r="D20" s="169"/>
      <c r="E20" s="208">
        <v>150000</v>
      </c>
      <c r="F20" s="209">
        <v>180000</v>
      </c>
      <c r="G20" s="189"/>
      <c r="H20" s="189"/>
      <c r="I20" s="139">
        <v>200000</v>
      </c>
      <c r="J20" s="140">
        <f t="shared" si="0"/>
        <v>20000</v>
      </c>
      <c r="K20" s="18"/>
    </row>
    <row r="21" spans="1:11" s="9" customFormat="1" ht="28" x14ac:dyDescent="0.35">
      <c r="A21" s="15" t="s">
        <v>18</v>
      </c>
      <c r="B21" s="16" t="s">
        <v>17</v>
      </c>
      <c r="C21" s="168"/>
      <c r="D21" s="168"/>
      <c r="E21" s="210"/>
      <c r="F21" s="211"/>
      <c r="G21" s="188"/>
      <c r="H21" s="188"/>
      <c r="I21" s="138"/>
      <c r="J21" s="18"/>
      <c r="K21" s="63" t="s">
        <v>54</v>
      </c>
    </row>
    <row r="22" spans="1:11" s="9" customFormat="1" x14ac:dyDescent="0.4">
      <c r="A22" s="19">
        <v>1</v>
      </c>
      <c r="B22" s="11" t="s">
        <v>13</v>
      </c>
      <c r="C22" s="167"/>
      <c r="D22" s="167"/>
      <c r="E22" s="212">
        <v>80000</v>
      </c>
      <c r="F22" s="56">
        <v>95000</v>
      </c>
      <c r="G22" s="190"/>
      <c r="H22" s="190">
        <v>240000</v>
      </c>
      <c r="I22" s="137">
        <v>190000</v>
      </c>
      <c r="J22" s="13">
        <f t="shared" si="0"/>
        <v>95000</v>
      </c>
      <c r="K22" s="14"/>
    </row>
    <row r="23" spans="1:11" x14ac:dyDescent="0.4">
      <c r="A23" s="19">
        <v>2</v>
      </c>
      <c r="B23" s="20" t="s">
        <v>14</v>
      </c>
      <c r="C23" s="170"/>
      <c r="D23" s="170"/>
      <c r="E23" s="212">
        <v>60000</v>
      </c>
      <c r="F23" s="56">
        <v>70000</v>
      </c>
      <c r="G23" s="190"/>
      <c r="H23" s="190">
        <v>200000</v>
      </c>
      <c r="I23" s="137">
        <v>160000</v>
      </c>
      <c r="J23" s="13">
        <f t="shared" si="0"/>
        <v>90000</v>
      </c>
      <c r="K23" s="14"/>
    </row>
    <row r="24" spans="1:11" x14ac:dyDescent="0.4">
      <c r="A24" s="19">
        <v>3</v>
      </c>
      <c r="B24" s="20" t="s">
        <v>51</v>
      </c>
      <c r="C24" s="170"/>
      <c r="D24" s="170"/>
      <c r="E24" s="212">
        <v>60000</v>
      </c>
      <c r="F24" s="56">
        <v>70000</v>
      </c>
      <c r="G24" s="190"/>
      <c r="H24" s="190">
        <v>240000</v>
      </c>
      <c r="I24" s="137">
        <v>190000</v>
      </c>
      <c r="J24" s="13">
        <f t="shared" si="0"/>
        <v>120000</v>
      </c>
      <c r="K24" s="14"/>
    </row>
    <row r="25" spans="1:11" x14ac:dyDescent="0.4">
      <c r="A25" s="19">
        <v>4</v>
      </c>
      <c r="B25" s="20" t="s">
        <v>52</v>
      </c>
      <c r="C25" s="170"/>
      <c r="D25" s="170"/>
      <c r="E25" s="212">
        <v>50000</v>
      </c>
      <c r="F25" s="56">
        <v>60000</v>
      </c>
      <c r="G25" s="190"/>
      <c r="H25" s="190">
        <v>170000</v>
      </c>
      <c r="I25" s="137">
        <v>140000</v>
      </c>
      <c r="J25" s="13">
        <f t="shared" si="0"/>
        <v>80000</v>
      </c>
      <c r="K25" s="14"/>
    </row>
    <row r="26" spans="1:11" ht="36" x14ac:dyDescent="0.4">
      <c r="A26" s="19">
        <v>5</v>
      </c>
      <c r="B26" s="20" t="s">
        <v>88</v>
      </c>
      <c r="C26" s="170"/>
      <c r="D26" s="170"/>
      <c r="E26" s="213"/>
      <c r="F26" s="56" t="s">
        <v>89</v>
      </c>
      <c r="G26" s="190"/>
      <c r="H26" s="190"/>
      <c r="I26" s="137" t="s">
        <v>96</v>
      </c>
      <c r="J26" s="13"/>
      <c r="K26" s="14"/>
    </row>
    <row r="27" spans="1:11" x14ac:dyDescent="0.4">
      <c r="A27" s="19">
        <v>8</v>
      </c>
      <c r="B27" s="20" t="s">
        <v>16</v>
      </c>
      <c r="C27" s="170"/>
      <c r="D27" s="170"/>
      <c r="E27" s="212">
        <v>45000</v>
      </c>
      <c r="F27" s="56">
        <v>50000</v>
      </c>
      <c r="G27" s="190"/>
      <c r="H27" s="190">
        <v>100000</v>
      </c>
      <c r="I27" s="137">
        <v>80000</v>
      </c>
      <c r="J27" s="13">
        <f t="shared" si="0"/>
        <v>30000</v>
      </c>
      <c r="K27" s="14"/>
    </row>
    <row r="28" spans="1:11" ht="28" x14ac:dyDescent="0.4">
      <c r="A28" s="123" t="s">
        <v>20</v>
      </c>
      <c r="B28" s="130" t="s">
        <v>19</v>
      </c>
      <c r="C28" s="171"/>
      <c r="D28" s="171"/>
      <c r="E28" s="210"/>
      <c r="F28" s="211"/>
      <c r="G28" s="188"/>
      <c r="H28" s="188"/>
      <c r="I28" s="138"/>
      <c r="J28" s="18"/>
      <c r="K28" s="63" t="s">
        <v>54</v>
      </c>
    </row>
    <row r="29" spans="1:11" s="9" customFormat="1" x14ac:dyDescent="0.35">
      <c r="A29" s="23">
        <v>1</v>
      </c>
      <c r="B29" s="23" t="s">
        <v>21</v>
      </c>
      <c r="C29" s="167"/>
      <c r="D29" s="167"/>
      <c r="E29" s="212">
        <v>30000</v>
      </c>
      <c r="F29" s="214">
        <v>35000</v>
      </c>
      <c r="G29" s="187"/>
      <c r="H29" s="187">
        <v>80000</v>
      </c>
      <c r="I29" s="24">
        <v>60000</v>
      </c>
      <c r="J29" s="13">
        <f t="shared" si="0"/>
        <v>25000</v>
      </c>
      <c r="K29" s="14"/>
    </row>
    <row r="30" spans="1:11" x14ac:dyDescent="0.4">
      <c r="A30" s="23">
        <v>2</v>
      </c>
      <c r="B30" s="23" t="s">
        <v>22</v>
      </c>
      <c r="C30" s="167"/>
      <c r="D30" s="167"/>
      <c r="E30" s="212">
        <v>40000</v>
      </c>
      <c r="F30" s="214">
        <v>45000</v>
      </c>
      <c r="G30" s="187"/>
      <c r="H30" s="187">
        <v>120000</v>
      </c>
      <c r="I30" s="24">
        <v>90000</v>
      </c>
      <c r="J30" s="13">
        <f t="shared" si="0"/>
        <v>45000</v>
      </c>
      <c r="K30" s="14"/>
    </row>
    <row r="31" spans="1:11" x14ac:dyDescent="0.4">
      <c r="A31" s="23">
        <v>3</v>
      </c>
      <c r="B31" s="23" t="s">
        <v>23</v>
      </c>
      <c r="C31" s="167"/>
      <c r="D31" s="167"/>
      <c r="E31" s="212">
        <v>70000</v>
      </c>
      <c r="F31" s="214">
        <v>80000</v>
      </c>
      <c r="G31" s="187"/>
      <c r="H31" s="187">
        <v>195000</v>
      </c>
      <c r="I31" s="24">
        <v>160000</v>
      </c>
      <c r="J31" s="13">
        <f t="shared" si="0"/>
        <v>80000</v>
      </c>
      <c r="K31" s="14"/>
    </row>
    <row r="32" spans="1:11" x14ac:dyDescent="0.4">
      <c r="A32" s="23">
        <v>4</v>
      </c>
      <c r="B32" s="23" t="s">
        <v>24</v>
      </c>
      <c r="C32" s="167"/>
      <c r="D32" s="167"/>
      <c r="E32" s="212">
        <v>60000</v>
      </c>
      <c r="F32" s="214">
        <v>70000</v>
      </c>
      <c r="G32" s="187"/>
      <c r="H32" s="187">
        <v>170000</v>
      </c>
      <c r="I32" s="24">
        <v>140000</v>
      </c>
      <c r="J32" s="13">
        <f t="shared" si="0"/>
        <v>70000</v>
      </c>
      <c r="K32" s="14"/>
    </row>
    <row r="33" spans="1:11" x14ac:dyDescent="0.4">
      <c r="A33" s="131" t="s">
        <v>26</v>
      </c>
      <c r="B33" s="131" t="s">
        <v>27</v>
      </c>
      <c r="C33" s="172"/>
      <c r="D33" s="172"/>
      <c r="E33" s="172"/>
      <c r="F33" s="224"/>
      <c r="G33" s="225"/>
      <c r="H33" s="225"/>
      <c r="I33" s="225"/>
      <c r="J33" s="225"/>
      <c r="K33" s="226"/>
    </row>
    <row r="34" spans="1:11" s="9" customFormat="1" ht="17.5" x14ac:dyDescent="0.35">
      <c r="A34" s="96">
        <v>1</v>
      </c>
      <c r="B34" s="52" t="s">
        <v>28</v>
      </c>
      <c r="C34" s="173"/>
      <c r="D34" s="173"/>
      <c r="E34" s="173"/>
      <c r="F34" s="52"/>
      <c r="G34" s="173"/>
      <c r="H34" s="173"/>
      <c r="I34" s="52"/>
      <c r="J34" s="16"/>
      <c r="K34" s="16"/>
    </row>
    <row r="35" spans="1:11" s="9" customFormat="1" x14ac:dyDescent="0.4">
      <c r="A35" s="10"/>
      <c r="B35" s="50" t="s">
        <v>29</v>
      </c>
      <c r="C35" s="174"/>
      <c r="D35" s="174"/>
      <c r="E35" s="174"/>
      <c r="F35" s="51">
        <v>1000000</v>
      </c>
      <c r="G35" s="191"/>
      <c r="H35" s="191"/>
      <c r="I35" s="51">
        <v>1200000</v>
      </c>
      <c r="J35" s="98">
        <f>I35-F35</f>
        <v>200000</v>
      </c>
      <c r="K35" s="36"/>
    </row>
    <row r="36" spans="1:11" x14ac:dyDescent="0.4">
      <c r="A36" s="10"/>
      <c r="B36" s="50" t="s">
        <v>30</v>
      </c>
      <c r="C36" s="174"/>
      <c r="D36" s="174"/>
      <c r="E36" s="174"/>
      <c r="F36" s="51">
        <v>800000</v>
      </c>
      <c r="G36" s="191"/>
      <c r="H36" s="191"/>
      <c r="I36" s="51">
        <v>900000</v>
      </c>
      <c r="J36" s="98">
        <f>I36-F36</f>
        <v>100000</v>
      </c>
      <c r="K36" s="36"/>
    </row>
    <row r="37" spans="1:11" x14ac:dyDescent="0.4">
      <c r="A37" s="10"/>
      <c r="B37" s="50" t="s">
        <v>31</v>
      </c>
      <c r="C37" s="174"/>
      <c r="D37" s="174"/>
      <c r="E37" s="174"/>
      <c r="F37" s="51">
        <v>500000</v>
      </c>
      <c r="G37" s="191"/>
      <c r="H37" s="191"/>
      <c r="I37" s="51">
        <v>600000</v>
      </c>
      <c r="J37" s="98">
        <f>I37-F37</f>
        <v>100000</v>
      </c>
      <c r="K37" s="36"/>
    </row>
    <row r="38" spans="1:11" x14ac:dyDescent="0.4">
      <c r="A38" s="96">
        <v>2</v>
      </c>
      <c r="B38" s="52" t="s">
        <v>32</v>
      </c>
      <c r="C38" s="173"/>
      <c r="D38" s="173"/>
      <c r="E38" s="173"/>
      <c r="F38" s="53"/>
      <c r="G38" s="192"/>
      <c r="H38" s="192"/>
      <c r="I38" s="53"/>
      <c r="J38" s="16"/>
      <c r="K38" s="16"/>
    </row>
    <row r="39" spans="1:11" s="9" customFormat="1" x14ac:dyDescent="0.4">
      <c r="A39" s="10"/>
      <c r="B39" s="50" t="s">
        <v>29</v>
      </c>
      <c r="C39" s="174"/>
      <c r="D39" s="174"/>
      <c r="E39" s="174"/>
      <c r="F39" s="51">
        <v>1500000</v>
      </c>
      <c r="G39" s="191"/>
      <c r="H39" s="191"/>
      <c r="I39" s="51">
        <v>1700000</v>
      </c>
      <c r="J39" s="98">
        <f>I39-F39</f>
        <v>200000</v>
      </c>
      <c r="K39" s="36"/>
    </row>
    <row r="40" spans="1:11" x14ac:dyDescent="0.4">
      <c r="A40" s="10"/>
      <c r="B40" s="50" t="s">
        <v>30</v>
      </c>
      <c r="C40" s="174"/>
      <c r="D40" s="174"/>
      <c r="E40" s="174"/>
      <c r="F40" s="51">
        <v>1200000</v>
      </c>
      <c r="G40" s="191"/>
      <c r="H40" s="191"/>
      <c r="I40" s="51">
        <v>1300000</v>
      </c>
      <c r="J40" s="98">
        <f>I40-F40</f>
        <v>100000</v>
      </c>
      <c r="K40" s="36"/>
    </row>
    <row r="41" spans="1:11" x14ac:dyDescent="0.4">
      <c r="A41" s="10"/>
      <c r="B41" s="50" t="s">
        <v>31</v>
      </c>
      <c r="C41" s="174"/>
      <c r="D41" s="174"/>
      <c r="E41" s="174"/>
      <c r="F41" s="51">
        <v>800000</v>
      </c>
      <c r="G41" s="191"/>
      <c r="H41" s="191"/>
      <c r="I41" s="51">
        <v>900000</v>
      </c>
      <c r="J41" s="98">
        <f>I41-F41</f>
        <v>100000</v>
      </c>
      <c r="K41" s="36"/>
    </row>
    <row r="42" spans="1:11" ht="35" x14ac:dyDescent="0.4">
      <c r="A42" s="100">
        <v>3</v>
      </c>
      <c r="B42" s="52" t="s">
        <v>33</v>
      </c>
      <c r="C42" s="173"/>
      <c r="D42" s="173"/>
      <c r="E42" s="173"/>
      <c r="F42" s="52"/>
      <c r="G42" s="173"/>
      <c r="H42" s="173"/>
      <c r="I42" s="52"/>
      <c r="J42" s="16"/>
      <c r="K42" s="16"/>
    </row>
    <row r="43" spans="1:11" s="9" customFormat="1" ht="36" x14ac:dyDescent="0.4">
      <c r="A43" s="10"/>
      <c r="B43" s="50" t="s">
        <v>29</v>
      </c>
      <c r="C43" s="174"/>
      <c r="D43" s="174"/>
      <c r="E43" s="174"/>
      <c r="F43" s="101" t="s">
        <v>57</v>
      </c>
      <c r="G43" s="193"/>
      <c r="H43" s="193"/>
      <c r="I43" s="102" t="s">
        <v>56</v>
      </c>
      <c r="J43" s="36"/>
      <c r="K43" s="36"/>
    </row>
    <row r="44" spans="1:11" ht="36" x14ac:dyDescent="0.4">
      <c r="A44" s="10"/>
      <c r="B44" s="50" t="s">
        <v>30</v>
      </c>
      <c r="C44" s="174"/>
      <c r="D44" s="174"/>
      <c r="E44" s="174"/>
      <c r="F44" s="102" t="s">
        <v>58</v>
      </c>
      <c r="G44" s="194"/>
      <c r="H44" s="194"/>
      <c r="I44" s="102" t="s">
        <v>59</v>
      </c>
      <c r="J44" s="36"/>
      <c r="K44" s="36"/>
    </row>
    <row r="45" spans="1:11" ht="36" x14ac:dyDescent="0.4">
      <c r="A45" s="10"/>
      <c r="B45" s="50" t="s">
        <v>31</v>
      </c>
      <c r="C45" s="174"/>
      <c r="D45" s="174"/>
      <c r="E45" s="174"/>
      <c r="F45" s="102" t="s">
        <v>60</v>
      </c>
      <c r="G45" s="194"/>
      <c r="H45" s="194"/>
      <c r="I45" s="102" t="s">
        <v>61</v>
      </c>
      <c r="J45" s="36"/>
      <c r="K45" s="36"/>
    </row>
    <row r="46" spans="1:11" x14ac:dyDescent="0.4">
      <c r="A46" s="96">
        <v>4</v>
      </c>
      <c r="B46" s="52" t="s">
        <v>34</v>
      </c>
      <c r="C46" s="173"/>
      <c r="D46" s="173"/>
      <c r="E46" s="173"/>
      <c r="F46" s="52"/>
      <c r="G46" s="173"/>
      <c r="H46" s="173"/>
      <c r="I46" s="52"/>
      <c r="J46" s="16"/>
      <c r="K46" s="16"/>
    </row>
    <row r="47" spans="1:11" s="9" customFormat="1" x14ac:dyDescent="0.4">
      <c r="A47" s="103" t="s">
        <v>35</v>
      </c>
      <c r="B47" s="11" t="s">
        <v>87</v>
      </c>
      <c r="C47" s="167"/>
      <c r="D47" s="167"/>
      <c r="E47" s="167"/>
      <c r="F47" s="11"/>
      <c r="G47" s="167"/>
      <c r="H47" s="167"/>
      <c r="I47" s="11"/>
      <c r="J47" s="36"/>
      <c r="K47" s="36"/>
    </row>
    <row r="48" spans="1:11" x14ac:dyDescent="0.4">
      <c r="A48" s="10"/>
      <c r="B48" s="50" t="s">
        <v>37</v>
      </c>
      <c r="C48" s="174"/>
      <c r="D48" s="174"/>
      <c r="E48" s="174"/>
      <c r="F48" s="102">
        <v>8000000</v>
      </c>
      <c r="G48" s="194"/>
      <c r="H48" s="194"/>
      <c r="I48" s="102">
        <v>10000000</v>
      </c>
      <c r="J48" s="98">
        <f>I48-F48</f>
        <v>2000000</v>
      </c>
      <c r="K48" s="36"/>
    </row>
    <row r="49" spans="1:11" x14ac:dyDescent="0.4">
      <c r="A49" s="10"/>
      <c r="B49" s="104" t="s">
        <v>30</v>
      </c>
      <c r="C49" s="175"/>
      <c r="D49" s="175"/>
      <c r="E49" s="175"/>
      <c r="F49" s="105">
        <v>6000000</v>
      </c>
      <c r="G49" s="195"/>
      <c r="H49" s="195"/>
      <c r="I49" s="105">
        <v>8000000</v>
      </c>
      <c r="J49" s="98">
        <f>I49-F49</f>
        <v>2000000</v>
      </c>
      <c r="K49" s="36"/>
    </row>
    <row r="50" spans="1:11" x14ac:dyDescent="0.4">
      <c r="A50" s="106"/>
      <c r="B50" s="107" t="s">
        <v>31</v>
      </c>
      <c r="C50" s="176"/>
      <c r="D50" s="176"/>
      <c r="E50" s="176"/>
      <c r="F50" s="108">
        <v>4000000</v>
      </c>
      <c r="G50" s="196"/>
      <c r="H50" s="196"/>
      <c r="I50" s="108">
        <v>6000000</v>
      </c>
      <c r="J50" s="97">
        <f>I50-F50</f>
        <v>2000000</v>
      </c>
      <c r="K50" s="36"/>
    </row>
    <row r="51" spans="1:11" x14ac:dyDescent="0.4">
      <c r="A51" s="109" t="s">
        <v>35</v>
      </c>
      <c r="B51" s="110" t="s">
        <v>65</v>
      </c>
      <c r="C51" s="177"/>
      <c r="D51" s="177"/>
      <c r="E51" s="177"/>
      <c r="F51" s="108"/>
      <c r="G51" s="196"/>
      <c r="H51" s="196"/>
      <c r="I51" s="108"/>
      <c r="J51" s="74"/>
      <c r="K51" s="36"/>
    </row>
    <row r="52" spans="1:11" x14ac:dyDescent="0.4">
      <c r="A52" s="106"/>
      <c r="B52" s="107" t="s">
        <v>37</v>
      </c>
      <c r="C52" s="176"/>
      <c r="D52" s="176"/>
      <c r="E52" s="176"/>
      <c r="F52" s="108">
        <v>7000000</v>
      </c>
      <c r="G52" s="196"/>
      <c r="H52" s="196"/>
      <c r="I52" s="108">
        <v>8000000</v>
      </c>
      <c r="J52" s="97">
        <f>I52-F52</f>
        <v>1000000</v>
      </c>
      <c r="K52" s="36"/>
    </row>
    <row r="53" spans="1:11" x14ac:dyDescent="0.4">
      <c r="A53" s="106"/>
      <c r="B53" s="107" t="s">
        <v>30</v>
      </c>
      <c r="C53" s="176"/>
      <c r="D53" s="176"/>
      <c r="E53" s="176"/>
      <c r="F53" s="108">
        <v>5000000</v>
      </c>
      <c r="G53" s="196"/>
      <c r="H53" s="196"/>
      <c r="I53" s="108">
        <v>6000000</v>
      </c>
      <c r="J53" s="97">
        <f>I53-F53</f>
        <v>1000000</v>
      </c>
      <c r="K53" s="36"/>
    </row>
    <row r="54" spans="1:11" x14ac:dyDescent="0.4">
      <c r="A54" s="106"/>
      <c r="B54" s="107" t="s">
        <v>31</v>
      </c>
      <c r="C54" s="176"/>
      <c r="D54" s="176"/>
      <c r="E54" s="176"/>
      <c r="F54" s="108">
        <v>3000000</v>
      </c>
      <c r="G54" s="196"/>
      <c r="H54" s="196"/>
      <c r="I54" s="108">
        <v>4000000</v>
      </c>
      <c r="J54" s="97">
        <f>I54-F54</f>
        <v>1000000</v>
      </c>
      <c r="K54" s="36"/>
    </row>
    <row r="55" spans="1:11" x14ac:dyDescent="0.4">
      <c r="A55" s="109" t="s">
        <v>35</v>
      </c>
      <c r="B55" s="110" t="s">
        <v>72</v>
      </c>
      <c r="C55" s="177"/>
      <c r="D55" s="177"/>
      <c r="E55" s="177"/>
      <c r="F55" s="111"/>
      <c r="G55" s="197"/>
      <c r="H55" s="197"/>
      <c r="I55" s="111"/>
      <c r="J55" s="74"/>
      <c r="K55" s="36"/>
    </row>
    <row r="56" spans="1:11" x14ac:dyDescent="0.4">
      <c r="A56" s="106"/>
      <c r="B56" s="112" t="s">
        <v>37</v>
      </c>
      <c r="C56" s="178"/>
      <c r="D56" s="178"/>
      <c r="E56" s="178"/>
      <c r="F56" s="113">
        <v>5000000</v>
      </c>
      <c r="G56" s="198"/>
      <c r="H56" s="198"/>
      <c r="I56" s="113">
        <v>7000000</v>
      </c>
      <c r="J56" s="97">
        <f>I56-F56</f>
        <v>2000000</v>
      </c>
      <c r="K56" s="36"/>
    </row>
    <row r="57" spans="1:11" x14ac:dyDescent="0.4">
      <c r="A57" s="106"/>
      <c r="B57" s="112" t="s">
        <v>30</v>
      </c>
      <c r="C57" s="178"/>
      <c r="D57" s="178"/>
      <c r="E57" s="178"/>
      <c r="F57" s="113">
        <v>3000000</v>
      </c>
      <c r="G57" s="198"/>
      <c r="H57" s="198"/>
      <c r="I57" s="113">
        <v>5000000</v>
      </c>
      <c r="J57" s="97">
        <f>I57-F57</f>
        <v>2000000</v>
      </c>
      <c r="K57" s="36"/>
    </row>
    <row r="58" spans="1:11" ht="18.5" thickBot="1" x14ac:dyDescent="0.45">
      <c r="A58" s="106"/>
      <c r="B58" s="112" t="s">
        <v>31</v>
      </c>
      <c r="C58" s="178"/>
      <c r="D58" s="178"/>
      <c r="E58" s="178"/>
      <c r="F58" s="113">
        <v>2000000</v>
      </c>
      <c r="G58" s="198"/>
      <c r="H58" s="198"/>
      <c r="I58" s="113">
        <v>3000000</v>
      </c>
      <c r="J58" s="97">
        <f>I58-F58</f>
        <v>1000000</v>
      </c>
      <c r="K58" s="36"/>
    </row>
    <row r="59" spans="1:11" ht="18.5" thickBot="1" x14ac:dyDescent="0.45">
      <c r="A59" s="109" t="s">
        <v>35</v>
      </c>
      <c r="B59" s="114" t="s">
        <v>74</v>
      </c>
      <c r="C59" s="179"/>
      <c r="D59" s="179"/>
      <c r="E59" s="179"/>
      <c r="F59" s="115"/>
      <c r="G59" s="199"/>
      <c r="H59" s="199"/>
      <c r="I59" s="115"/>
      <c r="J59" s="74"/>
      <c r="K59" s="36"/>
    </row>
    <row r="60" spans="1:11" ht="18.5" thickBot="1" x14ac:dyDescent="0.45">
      <c r="A60" s="106"/>
      <c r="B60" s="116" t="s">
        <v>37</v>
      </c>
      <c r="C60" s="180"/>
      <c r="D60" s="180"/>
      <c r="E60" s="180"/>
      <c r="F60" s="117">
        <v>7000000</v>
      </c>
      <c r="G60" s="200"/>
      <c r="H60" s="200"/>
      <c r="I60" s="117">
        <v>8000000</v>
      </c>
      <c r="J60" s="97">
        <f>I60-F60</f>
        <v>1000000</v>
      </c>
      <c r="K60" s="36"/>
    </row>
    <row r="61" spans="1:11" ht="18.5" thickBot="1" x14ac:dyDescent="0.45">
      <c r="A61" s="106"/>
      <c r="B61" s="116" t="s">
        <v>30</v>
      </c>
      <c r="C61" s="180"/>
      <c r="D61" s="180"/>
      <c r="E61" s="180"/>
      <c r="F61" s="117">
        <v>5000000</v>
      </c>
      <c r="G61" s="200"/>
      <c r="H61" s="200"/>
      <c r="I61" s="117">
        <v>6000000</v>
      </c>
      <c r="J61" s="97">
        <f>I61-F61</f>
        <v>1000000</v>
      </c>
      <c r="K61" s="36"/>
    </row>
    <row r="62" spans="1:11" ht="18.5" thickBot="1" x14ac:dyDescent="0.45">
      <c r="A62" s="106"/>
      <c r="B62" s="116" t="s">
        <v>31</v>
      </c>
      <c r="C62" s="180"/>
      <c r="D62" s="180"/>
      <c r="E62" s="180"/>
      <c r="F62" s="117">
        <v>3000000</v>
      </c>
      <c r="G62" s="200"/>
      <c r="H62" s="200"/>
      <c r="I62" s="117">
        <v>4000000</v>
      </c>
      <c r="J62" s="97">
        <f>I62-F62</f>
        <v>1000000</v>
      </c>
      <c r="K62" s="36"/>
    </row>
    <row r="63" spans="1:11" ht="18.5" thickBot="1" x14ac:dyDescent="0.45">
      <c r="A63" s="106" t="s">
        <v>35</v>
      </c>
      <c r="B63" s="118" t="s">
        <v>75</v>
      </c>
      <c r="C63" s="181"/>
      <c r="D63" s="181"/>
      <c r="E63" s="181"/>
      <c r="F63" s="119"/>
      <c r="G63" s="201"/>
      <c r="H63" s="201"/>
      <c r="I63" s="119"/>
      <c r="J63" s="74"/>
      <c r="K63" s="36"/>
    </row>
    <row r="64" spans="1:11" ht="18.5" thickBot="1" x14ac:dyDescent="0.45">
      <c r="A64" s="10"/>
      <c r="B64" s="116" t="s">
        <v>37</v>
      </c>
      <c r="C64" s="180"/>
      <c r="D64" s="180"/>
      <c r="E64" s="180"/>
      <c r="F64" s="117">
        <v>5000000</v>
      </c>
      <c r="G64" s="200"/>
      <c r="H64" s="200"/>
      <c r="I64" s="117">
        <v>5000000</v>
      </c>
      <c r="J64" s="36">
        <v>0</v>
      </c>
      <c r="K64" s="36"/>
    </row>
    <row r="65" spans="1:11" ht="18.5" thickBot="1" x14ac:dyDescent="0.45">
      <c r="A65" s="10"/>
      <c r="B65" s="116" t="s">
        <v>30</v>
      </c>
      <c r="C65" s="180"/>
      <c r="D65" s="180"/>
      <c r="E65" s="180"/>
      <c r="F65" s="117">
        <v>3000000</v>
      </c>
      <c r="G65" s="200"/>
      <c r="H65" s="200"/>
      <c r="I65" s="117">
        <v>3000000</v>
      </c>
      <c r="J65" s="36">
        <v>0</v>
      </c>
      <c r="K65" s="36"/>
    </row>
    <row r="66" spans="1:11" ht="18.5" thickBot="1" x14ac:dyDescent="0.45">
      <c r="A66" s="10"/>
      <c r="B66" s="116" t="s">
        <v>31</v>
      </c>
      <c r="C66" s="180"/>
      <c r="D66" s="180"/>
      <c r="E66" s="180"/>
      <c r="F66" s="117">
        <v>2000000</v>
      </c>
      <c r="G66" s="200"/>
      <c r="H66" s="200"/>
      <c r="I66" s="117">
        <v>2000000</v>
      </c>
      <c r="J66" s="36">
        <v>0</v>
      </c>
      <c r="K66" s="36"/>
    </row>
    <row r="67" spans="1:11" x14ac:dyDescent="0.4">
      <c r="A67" s="103" t="s">
        <v>35</v>
      </c>
      <c r="B67" s="11" t="s">
        <v>39</v>
      </c>
      <c r="C67" s="167"/>
      <c r="D67" s="167"/>
      <c r="E67" s="167"/>
      <c r="F67" s="11"/>
      <c r="G67" s="167"/>
      <c r="H67" s="167"/>
      <c r="I67" s="11"/>
      <c r="J67" s="36"/>
      <c r="K67" s="36"/>
    </row>
    <row r="68" spans="1:11" x14ac:dyDescent="0.4">
      <c r="A68" s="10"/>
      <c r="B68" s="50" t="s">
        <v>40</v>
      </c>
      <c r="C68" s="174"/>
      <c r="D68" s="174"/>
      <c r="E68" s="174"/>
      <c r="F68" s="51">
        <v>5000000</v>
      </c>
      <c r="G68" s="191"/>
      <c r="H68" s="191"/>
      <c r="I68" s="51">
        <v>5000000</v>
      </c>
      <c r="J68" s="36">
        <v>0</v>
      </c>
      <c r="K68" s="36"/>
    </row>
    <row r="69" spans="1:11" x14ac:dyDescent="0.4">
      <c r="A69" s="10"/>
      <c r="B69" s="50" t="s">
        <v>38</v>
      </c>
      <c r="C69" s="174"/>
      <c r="D69" s="174"/>
      <c r="E69" s="174"/>
      <c r="F69" s="51">
        <v>3000000</v>
      </c>
      <c r="G69" s="191"/>
      <c r="H69" s="191"/>
      <c r="I69" s="51">
        <v>3000000</v>
      </c>
      <c r="J69" s="36">
        <v>0</v>
      </c>
      <c r="K69" s="36"/>
    </row>
    <row r="70" spans="1:11" x14ac:dyDescent="0.4">
      <c r="A70" s="10"/>
      <c r="B70" s="50" t="s">
        <v>31</v>
      </c>
      <c r="C70" s="174"/>
      <c r="D70" s="174"/>
      <c r="E70" s="174"/>
      <c r="F70" s="51">
        <v>2000000</v>
      </c>
      <c r="G70" s="191"/>
      <c r="H70" s="191"/>
      <c r="I70" s="51">
        <v>2000000</v>
      </c>
      <c r="J70" s="36">
        <v>0</v>
      </c>
      <c r="K70" s="36"/>
    </row>
    <row r="71" spans="1:11" x14ac:dyDescent="0.4">
      <c r="A71" s="96">
        <v>5</v>
      </c>
      <c r="B71" s="52" t="s">
        <v>41</v>
      </c>
      <c r="C71" s="173"/>
      <c r="D71" s="173"/>
      <c r="E71" s="173"/>
      <c r="F71" s="52"/>
      <c r="G71" s="173"/>
      <c r="H71" s="173"/>
      <c r="I71" s="52"/>
      <c r="J71" s="16"/>
      <c r="K71" s="16"/>
    </row>
    <row r="72" spans="1:11" s="9" customFormat="1" x14ac:dyDescent="0.4">
      <c r="A72" s="10"/>
      <c r="B72" s="50" t="s">
        <v>42</v>
      </c>
      <c r="C72" s="174"/>
      <c r="D72" s="174"/>
      <c r="E72" s="174"/>
      <c r="F72" s="51">
        <v>15000000</v>
      </c>
      <c r="G72" s="191"/>
      <c r="H72" s="191"/>
      <c r="I72" s="51">
        <v>20000000</v>
      </c>
      <c r="J72" s="98">
        <f>I72-F72</f>
        <v>5000000</v>
      </c>
      <c r="K72" s="36"/>
    </row>
    <row r="73" spans="1:11" x14ac:dyDescent="0.4">
      <c r="A73" s="10"/>
      <c r="B73" s="50" t="s">
        <v>43</v>
      </c>
      <c r="C73" s="174"/>
      <c r="D73" s="174"/>
      <c r="E73" s="174"/>
      <c r="F73" s="51">
        <v>12000000</v>
      </c>
      <c r="G73" s="191"/>
      <c r="H73" s="191"/>
      <c r="I73" s="51">
        <v>15000000</v>
      </c>
      <c r="J73" s="98">
        <f>I73-F73</f>
        <v>3000000</v>
      </c>
      <c r="K73" s="36"/>
    </row>
    <row r="74" spans="1:11" x14ac:dyDescent="0.4">
      <c r="A74" s="120"/>
      <c r="B74" s="121" t="s">
        <v>44</v>
      </c>
      <c r="C74" s="182"/>
      <c r="D74" s="182"/>
      <c r="E74" s="182"/>
      <c r="F74" s="122">
        <v>8000000</v>
      </c>
      <c r="G74" s="202"/>
      <c r="H74" s="202"/>
      <c r="I74" s="122">
        <v>12000000</v>
      </c>
      <c r="J74" s="99">
        <f>I74-F74</f>
        <v>4000000</v>
      </c>
      <c r="K74" s="44"/>
    </row>
  </sheetData>
  <mergeCells count="2">
    <mergeCell ref="A1:J1"/>
    <mergeCell ref="F33:K33"/>
  </mergeCells>
  <pageMargins left="0.2" right="0.2" top="0" bottom="0" header="0.3" footer="0.3"/>
  <pageSetup paperSize="9" scale="8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1"/>
  <sheetViews>
    <sheetView topLeftCell="A59" zoomScale="110" zoomScaleNormal="110" workbookViewId="0">
      <selection sqref="A1:F1"/>
    </sheetView>
  </sheetViews>
  <sheetFormatPr defaultColWidth="9.1796875" defaultRowHeight="18" x14ac:dyDescent="0.4"/>
  <cols>
    <col min="1" max="1" width="6.81640625" style="25" customWidth="1"/>
    <col min="2" max="2" width="83.7265625" style="1" customWidth="1"/>
    <col min="3" max="3" width="21.7265625" style="26" customWidth="1"/>
    <col min="4" max="4" width="22.453125" style="29" customWidth="1"/>
    <col min="5" max="5" width="15.453125" style="1" customWidth="1"/>
    <col min="6" max="6" width="15.7265625" style="1" customWidth="1"/>
    <col min="7" max="7" width="23.81640625" style="1" customWidth="1"/>
    <col min="8" max="16384" width="9.1796875" style="1"/>
  </cols>
  <sheetData>
    <row r="1" spans="1:6" ht="38.25" customHeight="1" x14ac:dyDescent="0.4">
      <c r="A1" s="223" t="s">
        <v>48</v>
      </c>
      <c r="B1" s="223"/>
      <c r="C1" s="223"/>
      <c r="D1" s="223"/>
      <c r="E1" s="223"/>
      <c r="F1" s="223"/>
    </row>
    <row r="3" spans="1:6" ht="75" customHeight="1" x14ac:dyDescent="0.4">
      <c r="A3" s="2" t="s">
        <v>1</v>
      </c>
      <c r="B3" s="2" t="s">
        <v>2</v>
      </c>
      <c r="C3" s="3" t="s">
        <v>49</v>
      </c>
      <c r="D3" s="4" t="s">
        <v>25</v>
      </c>
      <c r="E3" s="3" t="s">
        <v>10</v>
      </c>
      <c r="F3" s="2" t="s">
        <v>0</v>
      </c>
    </row>
    <row r="4" spans="1:6" ht="29.25" customHeight="1" x14ac:dyDescent="0.4">
      <c r="A4" s="65" t="s">
        <v>7</v>
      </c>
      <c r="B4" s="65" t="s">
        <v>62</v>
      </c>
      <c r="C4" s="66"/>
      <c r="D4" s="67"/>
      <c r="E4" s="66"/>
      <c r="F4" s="65"/>
    </row>
    <row r="5" spans="1:6" ht="29.25" customHeight="1" x14ac:dyDescent="0.4">
      <c r="A5" s="65">
        <v>1</v>
      </c>
      <c r="B5" s="65" t="s">
        <v>63</v>
      </c>
      <c r="C5" s="66"/>
      <c r="D5" s="67"/>
      <c r="E5" s="66"/>
      <c r="F5" s="65"/>
    </row>
    <row r="6" spans="1:6" ht="29.25" customHeight="1" x14ac:dyDescent="0.4">
      <c r="A6" s="65">
        <v>2</v>
      </c>
      <c r="B6" s="65" t="s">
        <v>64</v>
      </c>
      <c r="C6" s="66"/>
      <c r="D6" s="67"/>
      <c r="E6" s="66"/>
      <c r="F6" s="65"/>
    </row>
    <row r="7" spans="1:6" s="9" customFormat="1" ht="30" customHeight="1" x14ac:dyDescent="0.35">
      <c r="A7" s="5" t="s">
        <v>9</v>
      </c>
      <c r="B7" s="6" t="s">
        <v>3</v>
      </c>
      <c r="C7" s="7"/>
      <c r="D7" s="27"/>
      <c r="E7" s="8"/>
      <c r="F7" s="62" t="s">
        <v>53</v>
      </c>
    </row>
    <row r="8" spans="1:6" ht="30.75" customHeight="1" x14ac:dyDescent="0.4">
      <c r="A8" s="10">
        <v>1</v>
      </c>
      <c r="B8" s="11" t="s">
        <v>4</v>
      </c>
      <c r="C8" s="12">
        <v>240000</v>
      </c>
      <c r="D8" s="24">
        <v>300000</v>
      </c>
      <c r="E8" s="13">
        <f>D8-C8</f>
        <v>60000</v>
      </c>
      <c r="F8" s="60"/>
    </row>
    <row r="9" spans="1:6" ht="30.75" customHeight="1" x14ac:dyDescent="0.4">
      <c r="A9" s="10">
        <v>2</v>
      </c>
      <c r="B9" s="11" t="s">
        <v>5</v>
      </c>
      <c r="C9" s="12">
        <v>200000</v>
      </c>
      <c r="D9" s="24">
        <v>250000</v>
      </c>
      <c r="E9" s="13">
        <f t="shared" ref="E9:E29" si="0">D9-C9</f>
        <v>50000</v>
      </c>
      <c r="F9" s="61"/>
    </row>
    <row r="10" spans="1:6" ht="30.75" customHeight="1" x14ac:dyDescent="0.4">
      <c r="A10" s="10">
        <v>3</v>
      </c>
      <c r="B10" s="11" t="s">
        <v>6</v>
      </c>
      <c r="C10" s="12">
        <v>120000</v>
      </c>
      <c r="D10" s="24">
        <v>190000</v>
      </c>
      <c r="E10" s="13">
        <f t="shared" si="0"/>
        <v>70000</v>
      </c>
      <c r="F10" s="14"/>
    </row>
    <row r="11" spans="1:6" ht="30.75" customHeight="1" x14ac:dyDescent="0.4">
      <c r="A11" s="10">
        <v>4</v>
      </c>
      <c r="B11" s="11" t="s">
        <v>55</v>
      </c>
      <c r="C11" s="12">
        <v>160000</v>
      </c>
      <c r="D11" s="24">
        <v>240000</v>
      </c>
      <c r="E11" s="13">
        <f t="shared" si="0"/>
        <v>80000</v>
      </c>
      <c r="F11" s="60" t="s">
        <v>50</v>
      </c>
    </row>
    <row r="12" spans="1:6" s="9" customFormat="1" ht="20.25" customHeight="1" x14ac:dyDescent="0.35">
      <c r="A12" s="15" t="s">
        <v>11</v>
      </c>
      <c r="B12" s="16" t="s">
        <v>8</v>
      </c>
      <c r="C12" s="17"/>
      <c r="D12" s="28"/>
      <c r="E12" s="13"/>
      <c r="F12" s="18"/>
    </row>
    <row r="13" spans="1:6" ht="30.75" customHeight="1" x14ac:dyDescent="0.4">
      <c r="A13" s="10">
        <v>1</v>
      </c>
      <c r="B13" s="11" t="s">
        <v>4</v>
      </c>
      <c r="C13" s="12">
        <v>320000</v>
      </c>
      <c r="D13" s="24">
        <v>400000</v>
      </c>
      <c r="E13" s="13">
        <f t="shared" si="0"/>
        <v>80000</v>
      </c>
      <c r="F13" s="14"/>
    </row>
    <row r="14" spans="1:6" ht="30.75" customHeight="1" x14ac:dyDescent="0.4">
      <c r="A14" s="10">
        <v>2</v>
      </c>
      <c r="B14" s="11" t="s">
        <v>5</v>
      </c>
      <c r="C14" s="12">
        <v>240000</v>
      </c>
      <c r="D14" s="24">
        <v>300000</v>
      </c>
      <c r="E14" s="13">
        <f t="shared" si="0"/>
        <v>60000</v>
      </c>
      <c r="F14" s="14"/>
    </row>
    <row r="15" spans="1:6" ht="30.75" customHeight="1" x14ac:dyDescent="0.4">
      <c r="A15" s="10">
        <v>3</v>
      </c>
      <c r="B15" s="11" t="s">
        <v>6</v>
      </c>
      <c r="C15" s="12">
        <v>160000</v>
      </c>
      <c r="D15" s="24">
        <v>300000</v>
      </c>
      <c r="E15" s="13">
        <f t="shared" si="0"/>
        <v>140000</v>
      </c>
      <c r="F15" s="14"/>
    </row>
    <row r="16" spans="1:6" ht="30.75" customHeight="1" x14ac:dyDescent="0.4">
      <c r="A16" s="10">
        <v>4</v>
      </c>
      <c r="B16" s="11" t="s">
        <v>55</v>
      </c>
      <c r="C16" s="12">
        <v>200000</v>
      </c>
      <c r="D16" s="24">
        <v>320000</v>
      </c>
      <c r="E16" s="13">
        <f t="shared" si="0"/>
        <v>120000</v>
      </c>
      <c r="F16" s="60" t="s">
        <v>50</v>
      </c>
    </row>
    <row r="17" spans="1:6" s="9" customFormat="1" ht="75.75" customHeight="1" x14ac:dyDescent="0.35">
      <c r="A17" s="15" t="s">
        <v>12</v>
      </c>
      <c r="B17" s="45" t="s">
        <v>47</v>
      </c>
      <c r="C17" s="17">
        <v>180000</v>
      </c>
      <c r="D17" s="28">
        <v>200000</v>
      </c>
      <c r="E17" s="13">
        <f t="shared" si="0"/>
        <v>20000</v>
      </c>
      <c r="F17" s="18"/>
    </row>
    <row r="18" spans="1:6" s="9" customFormat="1" ht="39" customHeight="1" x14ac:dyDescent="0.35">
      <c r="A18" s="15" t="s">
        <v>18</v>
      </c>
      <c r="B18" s="16" t="s">
        <v>17</v>
      </c>
      <c r="C18" s="17"/>
      <c r="D18" s="28"/>
      <c r="E18" s="18"/>
      <c r="F18" s="63" t="s">
        <v>54</v>
      </c>
    </row>
    <row r="19" spans="1:6" ht="24" customHeight="1" x14ac:dyDescent="0.4">
      <c r="A19" s="19">
        <v>1</v>
      </c>
      <c r="B19" s="11" t="s">
        <v>13</v>
      </c>
      <c r="C19" s="21">
        <v>95000</v>
      </c>
      <c r="D19" s="22">
        <v>190000</v>
      </c>
      <c r="E19" s="13">
        <f t="shared" si="0"/>
        <v>95000</v>
      </c>
      <c r="F19" s="14"/>
    </row>
    <row r="20" spans="1:6" ht="25.5" customHeight="1" x14ac:dyDescent="0.4">
      <c r="A20" s="19">
        <v>2</v>
      </c>
      <c r="B20" s="20" t="s">
        <v>14</v>
      </c>
      <c r="C20" s="21">
        <v>70000</v>
      </c>
      <c r="D20" s="22">
        <v>160000</v>
      </c>
      <c r="E20" s="13">
        <f t="shared" si="0"/>
        <v>90000</v>
      </c>
      <c r="F20" s="14"/>
    </row>
    <row r="21" spans="1:6" ht="24.75" customHeight="1" x14ac:dyDescent="0.4">
      <c r="A21" s="19">
        <v>3</v>
      </c>
      <c r="B21" s="20" t="s">
        <v>51</v>
      </c>
      <c r="C21" s="21">
        <v>70000</v>
      </c>
      <c r="D21" s="22">
        <v>190000</v>
      </c>
      <c r="E21" s="13">
        <f t="shared" si="0"/>
        <v>120000</v>
      </c>
      <c r="F21" s="14"/>
    </row>
    <row r="22" spans="1:6" ht="24.75" customHeight="1" x14ac:dyDescent="0.4">
      <c r="A22" s="19">
        <v>4</v>
      </c>
      <c r="B22" s="20" t="s">
        <v>52</v>
      </c>
      <c r="C22" s="21">
        <v>60000</v>
      </c>
      <c r="D22" s="22">
        <v>140000</v>
      </c>
      <c r="E22" s="13">
        <f t="shared" si="0"/>
        <v>80000</v>
      </c>
      <c r="F22" s="14"/>
    </row>
    <row r="23" spans="1:6" ht="23.25" customHeight="1" x14ac:dyDescent="0.4">
      <c r="A23" s="54">
        <v>5</v>
      </c>
      <c r="B23" s="55" t="s">
        <v>15</v>
      </c>
      <c r="C23" s="56">
        <v>1000000</v>
      </c>
      <c r="D23" s="57"/>
      <c r="E23" s="58"/>
      <c r="F23" s="59" t="s">
        <v>46</v>
      </c>
    </row>
    <row r="24" spans="1:6" ht="26.25" customHeight="1" x14ac:dyDescent="0.4">
      <c r="A24" s="19">
        <v>6</v>
      </c>
      <c r="B24" s="20" t="s">
        <v>16</v>
      </c>
      <c r="C24" s="21">
        <v>50000</v>
      </c>
      <c r="D24" s="22">
        <v>80000</v>
      </c>
      <c r="E24" s="13">
        <f t="shared" si="0"/>
        <v>30000</v>
      </c>
      <c r="F24" s="14"/>
    </row>
    <row r="25" spans="1:6" s="9" customFormat="1" ht="27.75" customHeight="1" x14ac:dyDescent="0.35">
      <c r="A25" s="15" t="s">
        <v>20</v>
      </c>
      <c r="B25" s="16" t="s">
        <v>19</v>
      </c>
      <c r="C25" s="17"/>
      <c r="D25" s="28"/>
      <c r="E25" s="18"/>
      <c r="F25" s="18"/>
    </row>
    <row r="26" spans="1:6" ht="27.75" customHeight="1" x14ac:dyDescent="0.4">
      <c r="A26" s="23">
        <v>1</v>
      </c>
      <c r="B26" s="23" t="s">
        <v>21</v>
      </c>
      <c r="C26" s="12">
        <v>35000</v>
      </c>
      <c r="D26" s="24">
        <v>60000</v>
      </c>
      <c r="E26" s="13">
        <f t="shared" si="0"/>
        <v>25000</v>
      </c>
      <c r="F26" s="14"/>
    </row>
    <row r="27" spans="1:6" ht="30.75" customHeight="1" x14ac:dyDescent="0.4">
      <c r="A27" s="23">
        <v>2</v>
      </c>
      <c r="B27" s="23" t="s">
        <v>22</v>
      </c>
      <c r="C27" s="12">
        <v>45000</v>
      </c>
      <c r="D27" s="24">
        <v>90000</v>
      </c>
      <c r="E27" s="13">
        <f t="shared" si="0"/>
        <v>45000</v>
      </c>
      <c r="F27" s="14"/>
    </row>
    <row r="28" spans="1:6" ht="28.5" customHeight="1" x14ac:dyDescent="0.4">
      <c r="A28" s="23">
        <v>3</v>
      </c>
      <c r="B28" s="23" t="s">
        <v>23</v>
      </c>
      <c r="C28" s="12">
        <v>80000</v>
      </c>
      <c r="D28" s="24">
        <v>160000</v>
      </c>
      <c r="E28" s="13">
        <f t="shared" si="0"/>
        <v>80000</v>
      </c>
      <c r="F28" s="14"/>
    </row>
    <row r="29" spans="1:6" ht="30" customHeight="1" x14ac:dyDescent="0.4">
      <c r="A29" s="23">
        <v>4</v>
      </c>
      <c r="B29" s="23" t="s">
        <v>24</v>
      </c>
      <c r="C29" s="12">
        <v>70000</v>
      </c>
      <c r="D29" s="24">
        <v>140000</v>
      </c>
      <c r="E29" s="13">
        <f t="shared" si="0"/>
        <v>70000</v>
      </c>
      <c r="F29" s="14"/>
    </row>
    <row r="30" spans="1:6" s="9" customFormat="1" ht="36.75" customHeight="1" x14ac:dyDescent="0.35">
      <c r="A30" s="30" t="s">
        <v>26</v>
      </c>
      <c r="B30" s="30" t="s">
        <v>27</v>
      </c>
      <c r="C30" s="227" t="s">
        <v>45</v>
      </c>
      <c r="D30" s="228"/>
      <c r="E30" s="228"/>
      <c r="F30" s="229"/>
    </row>
    <row r="31" spans="1:6" s="9" customFormat="1" ht="27" customHeight="1" x14ac:dyDescent="0.35">
      <c r="A31" s="31">
        <v>1</v>
      </c>
      <c r="B31" s="32" t="s">
        <v>28</v>
      </c>
      <c r="C31" s="32"/>
      <c r="D31" s="32"/>
      <c r="E31" s="16"/>
      <c r="F31" s="16"/>
    </row>
    <row r="32" spans="1:6" ht="29.25" customHeight="1" x14ac:dyDescent="0.4">
      <c r="A32" s="46"/>
      <c r="B32" s="50" t="s">
        <v>29</v>
      </c>
      <c r="C32" s="51">
        <v>1000000</v>
      </c>
      <c r="D32" s="51">
        <v>1200000</v>
      </c>
      <c r="E32" s="36">
        <v>0</v>
      </c>
      <c r="F32" s="47"/>
    </row>
    <row r="33" spans="1:6" ht="28.5" customHeight="1" x14ac:dyDescent="0.4">
      <c r="A33" s="46"/>
      <c r="B33" s="50" t="s">
        <v>30</v>
      </c>
      <c r="C33" s="51">
        <v>800000</v>
      </c>
      <c r="D33" s="51">
        <v>900000</v>
      </c>
      <c r="E33" s="36">
        <v>0</v>
      </c>
      <c r="F33" s="47"/>
    </row>
    <row r="34" spans="1:6" ht="30.75" customHeight="1" x14ac:dyDescent="0.4">
      <c r="A34" s="46"/>
      <c r="B34" s="50" t="s">
        <v>31</v>
      </c>
      <c r="C34" s="51">
        <v>500000</v>
      </c>
      <c r="D34" s="51">
        <v>600000</v>
      </c>
      <c r="E34" s="36">
        <v>0</v>
      </c>
      <c r="F34" s="47"/>
    </row>
    <row r="35" spans="1:6" s="9" customFormat="1" ht="30" customHeight="1" x14ac:dyDescent="0.35">
      <c r="A35" s="48">
        <v>2</v>
      </c>
      <c r="B35" s="52" t="s">
        <v>32</v>
      </c>
      <c r="C35" s="53"/>
      <c r="D35" s="53"/>
      <c r="E35" s="16"/>
      <c r="F35" s="49"/>
    </row>
    <row r="36" spans="1:6" ht="28.5" customHeight="1" x14ac:dyDescent="0.4">
      <c r="A36" s="46"/>
      <c r="B36" s="50" t="s">
        <v>29</v>
      </c>
      <c r="C36" s="51">
        <v>1500000</v>
      </c>
      <c r="D36" s="51">
        <v>1700000</v>
      </c>
      <c r="E36" s="36">
        <v>0</v>
      </c>
      <c r="F36" s="47"/>
    </row>
    <row r="37" spans="1:6" ht="31.5" customHeight="1" x14ac:dyDescent="0.4">
      <c r="A37" s="46"/>
      <c r="B37" s="50" t="s">
        <v>30</v>
      </c>
      <c r="C37" s="51">
        <v>1200000</v>
      </c>
      <c r="D37" s="51">
        <v>1300000</v>
      </c>
      <c r="E37" s="36">
        <v>0</v>
      </c>
      <c r="F37" s="47"/>
    </row>
    <row r="38" spans="1:6" ht="30" customHeight="1" x14ac:dyDescent="0.4">
      <c r="A38" s="33"/>
      <c r="B38" s="34" t="s">
        <v>31</v>
      </c>
      <c r="C38" s="35">
        <v>800000</v>
      </c>
      <c r="D38" s="35">
        <v>900000</v>
      </c>
      <c r="E38" s="36">
        <v>0</v>
      </c>
      <c r="F38" s="36"/>
    </row>
    <row r="39" spans="1:6" s="9" customFormat="1" ht="39" customHeight="1" x14ac:dyDescent="0.35">
      <c r="A39" s="37">
        <v>3</v>
      </c>
      <c r="B39" s="32" t="s">
        <v>33</v>
      </c>
      <c r="C39" s="32"/>
      <c r="D39" s="32"/>
      <c r="E39" s="16"/>
      <c r="F39" s="16"/>
    </row>
    <row r="40" spans="1:6" ht="32.25" customHeight="1" x14ac:dyDescent="0.4">
      <c r="A40" s="33"/>
      <c r="B40" s="34" t="s">
        <v>29</v>
      </c>
      <c r="C40" s="64" t="s">
        <v>57</v>
      </c>
      <c r="D40" s="38" t="s">
        <v>56</v>
      </c>
      <c r="E40" s="36"/>
      <c r="F40" s="36"/>
    </row>
    <row r="41" spans="1:6" ht="28.5" customHeight="1" x14ac:dyDescent="0.4">
      <c r="A41" s="33"/>
      <c r="B41" s="34" t="s">
        <v>30</v>
      </c>
      <c r="C41" s="38" t="s">
        <v>58</v>
      </c>
      <c r="D41" s="38" t="s">
        <v>59</v>
      </c>
      <c r="E41" s="36"/>
      <c r="F41" s="36"/>
    </row>
    <row r="42" spans="1:6" ht="27.75" customHeight="1" x14ac:dyDescent="0.4">
      <c r="A42" s="33"/>
      <c r="B42" s="34" t="s">
        <v>31</v>
      </c>
      <c r="C42" s="38" t="s">
        <v>60</v>
      </c>
      <c r="D42" s="38" t="s">
        <v>61</v>
      </c>
      <c r="E42" s="36"/>
      <c r="F42" s="36"/>
    </row>
    <row r="43" spans="1:6" s="9" customFormat="1" ht="33.75" customHeight="1" x14ac:dyDescent="0.35">
      <c r="A43" s="31">
        <v>4</v>
      </c>
      <c r="B43" s="32" t="s">
        <v>34</v>
      </c>
      <c r="C43" s="32"/>
      <c r="D43" s="32"/>
      <c r="E43" s="16"/>
      <c r="F43" s="16"/>
    </row>
    <row r="44" spans="1:6" ht="28.5" customHeight="1" x14ac:dyDescent="0.4">
      <c r="A44" s="39" t="s">
        <v>35</v>
      </c>
      <c r="B44" s="40" t="s">
        <v>36</v>
      </c>
      <c r="C44" s="40"/>
      <c r="D44" s="40"/>
      <c r="E44" s="36"/>
      <c r="F44" s="36"/>
    </row>
    <row r="45" spans="1:6" ht="28.5" customHeight="1" x14ac:dyDescent="0.4">
      <c r="A45" s="33"/>
      <c r="B45" s="34" t="s">
        <v>37</v>
      </c>
      <c r="C45" s="38">
        <v>10000000</v>
      </c>
      <c r="D45" s="38">
        <v>10000000</v>
      </c>
      <c r="E45" s="36">
        <v>0</v>
      </c>
      <c r="F45" s="36"/>
    </row>
    <row r="46" spans="1:6" ht="28.5" customHeight="1" x14ac:dyDescent="0.4">
      <c r="A46" s="33"/>
      <c r="B46" s="75" t="s">
        <v>30</v>
      </c>
      <c r="C46" s="76">
        <v>8000000</v>
      </c>
      <c r="D46" s="76">
        <v>8000000</v>
      </c>
      <c r="E46" s="36">
        <v>0</v>
      </c>
      <c r="F46" s="36"/>
    </row>
    <row r="47" spans="1:6" ht="28.5" customHeight="1" x14ac:dyDescent="0.4">
      <c r="A47" s="72"/>
      <c r="B47" s="77" t="s">
        <v>31</v>
      </c>
      <c r="C47" s="78">
        <v>5000000</v>
      </c>
      <c r="D47" s="78">
        <v>6000000</v>
      </c>
      <c r="E47" s="74">
        <v>0</v>
      </c>
      <c r="F47" s="36"/>
    </row>
    <row r="48" spans="1:6" ht="28.5" customHeight="1" x14ac:dyDescent="0.4">
      <c r="A48" s="73" t="s">
        <v>35</v>
      </c>
      <c r="B48" s="79" t="s">
        <v>65</v>
      </c>
      <c r="C48" s="78"/>
      <c r="D48" s="78"/>
      <c r="E48" s="74"/>
      <c r="F48" s="36"/>
    </row>
    <row r="49" spans="1:6" ht="28.5" customHeight="1" x14ac:dyDescent="0.4">
      <c r="A49" s="72"/>
      <c r="B49" s="77" t="s">
        <v>37</v>
      </c>
      <c r="C49" s="78" t="s">
        <v>66</v>
      </c>
      <c r="D49" s="78" t="s">
        <v>69</v>
      </c>
      <c r="E49" s="74"/>
      <c r="F49" s="36"/>
    </row>
    <row r="50" spans="1:6" ht="28.5" customHeight="1" x14ac:dyDescent="0.4">
      <c r="A50" s="72"/>
      <c r="B50" s="77" t="s">
        <v>30</v>
      </c>
      <c r="C50" s="78" t="s">
        <v>67</v>
      </c>
      <c r="D50" s="78" t="s">
        <v>70</v>
      </c>
      <c r="E50" s="74"/>
      <c r="F50" s="36"/>
    </row>
    <row r="51" spans="1:6" ht="28.5" customHeight="1" x14ac:dyDescent="0.4">
      <c r="A51" s="72"/>
      <c r="B51" s="77" t="s">
        <v>31</v>
      </c>
      <c r="C51" s="78" t="s">
        <v>68</v>
      </c>
      <c r="D51" s="78" t="s">
        <v>71</v>
      </c>
      <c r="E51" s="74"/>
      <c r="F51" s="36"/>
    </row>
    <row r="52" spans="1:6" ht="28.5" customHeight="1" x14ac:dyDescent="0.4">
      <c r="A52" s="73" t="s">
        <v>35</v>
      </c>
      <c r="B52" s="79" t="s">
        <v>72</v>
      </c>
      <c r="C52" s="80"/>
      <c r="D52" s="80"/>
      <c r="E52" s="74"/>
      <c r="F52" s="36"/>
    </row>
    <row r="53" spans="1:6" ht="28.5" customHeight="1" x14ac:dyDescent="0.4">
      <c r="A53" s="72"/>
      <c r="B53" s="81" t="s">
        <v>37</v>
      </c>
      <c r="C53" s="82" t="s">
        <v>69</v>
      </c>
      <c r="D53" s="82" t="s">
        <v>70</v>
      </c>
      <c r="E53" s="74"/>
      <c r="F53" s="36"/>
    </row>
    <row r="54" spans="1:6" ht="28.5" customHeight="1" x14ac:dyDescent="0.4">
      <c r="A54" s="72"/>
      <c r="B54" s="81" t="s">
        <v>30</v>
      </c>
      <c r="C54" s="82" t="s">
        <v>70</v>
      </c>
      <c r="D54" s="82" t="s">
        <v>71</v>
      </c>
      <c r="E54" s="74"/>
      <c r="F54" s="36"/>
    </row>
    <row r="55" spans="1:6" ht="28.5" customHeight="1" thickBot="1" x14ac:dyDescent="0.45">
      <c r="A55" s="72"/>
      <c r="B55" s="81" t="s">
        <v>31</v>
      </c>
      <c r="C55" s="82" t="s">
        <v>71</v>
      </c>
      <c r="D55" s="82" t="s">
        <v>73</v>
      </c>
      <c r="E55" s="74"/>
      <c r="F55" s="36"/>
    </row>
    <row r="56" spans="1:6" ht="28.5" customHeight="1" thickBot="1" x14ac:dyDescent="0.45">
      <c r="A56" s="73" t="s">
        <v>35</v>
      </c>
      <c r="B56" s="68" t="s">
        <v>74</v>
      </c>
      <c r="C56" s="70"/>
      <c r="D56" s="70"/>
      <c r="E56" s="74"/>
      <c r="F56" s="36"/>
    </row>
    <row r="57" spans="1:6" ht="28.5" customHeight="1" thickBot="1" x14ac:dyDescent="0.45">
      <c r="A57" s="72"/>
      <c r="B57" s="69" t="s">
        <v>37</v>
      </c>
      <c r="C57" s="71" t="s">
        <v>66</v>
      </c>
      <c r="D57" s="71" t="s">
        <v>69</v>
      </c>
      <c r="E57" s="74"/>
      <c r="F57" s="36"/>
    </row>
    <row r="58" spans="1:6" ht="28.5" customHeight="1" thickBot="1" x14ac:dyDescent="0.45">
      <c r="A58" s="72"/>
      <c r="B58" s="69" t="s">
        <v>30</v>
      </c>
      <c r="C58" s="71" t="s">
        <v>67</v>
      </c>
      <c r="D58" s="71" t="s">
        <v>70</v>
      </c>
      <c r="E58" s="74"/>
      <c r="F58" s="36"/>
    </row>
    <row r="59" spans="1:6" ht="28.5" customHeight="1" thickBot="1" x14ac:dyDescent="0.45">
      <c r="A59" s="72"/>
      <c r="B59" s="69" t="s">
        <v>31</v>
      </c>
      <c r="C59" s="71" t="s">
        <v>68</v>
      </c>
      <c r="D59" s="71" t="s">
        <v>71</v>
      </c>
      <c r="E59" s="74"/>
      <c r="F59" s="36"/>
    </row>
    <row r="60" spans="1:6" ht="28.5" customHeight="1" thickBot="1" x14ac:dyDescent="0.45">
      <c r="A60" s="72" t="s">
        <v>35</v>
      </c>
      <c r="B60" s="83" t="s">
        <v>75</v>
      </c>
      <c r="C60" s="84"/>
      <c r="D60" s="84"/>
      <c r="E60" s="74"/>
      <c r="F60" s="36"/>
    </row>
    <row r="61" spans="1:6" ht="28.5" customHeight="1" thickBot="1" x14ac:dyDescent="0.45">
      <c r="A61" s="33"/>
      <c r="B61" s="69" t="s">
        <v>37</v>
      </c>
      <c r="C61" s="71" t="s">
        <v>69</v>
      </c>
      <c r="D61" s="71" t="s">
        <v>70</v>
      </c>
      <c r="E61" s="36">
        <v>0</v>
      </c>
      <c r="F61" s="36"/>
    </row>
    <row r="62" spans="1:6" ht="28.5" customHeight="1" thickBot="1" x14ac:dyDescent="0.45">
      <c r="A62" s="33"/>
      <c r="B62" s="69" t="s">
        <v>30</v>
      </c>
      <c r="C62" s="71" t="s">
        <v>70</v>
      </c>
      <c r="D62" s="71" t="s">
        <v>71</v>
      </c>
      <c r="E62" s="36">
        <v>0</v>
      </c>
      <c r="F62" s="36"/>
    </row>
    <row r="63" spans="1:6" ht="28.5" customHeight="1" thickBot="1" x14ac:dyDescent="0.45">
      <c r="A63" s="33"/>
      <c r="B63" s="69" t="s">
        <v>31</v>
      </c>
      <c r="C63" s="71" t="s">
        <v>71</v>
      </c>
      <c r="D63" s="71" t="s">
        <v>73</v>
      </c>
      <c r="E63" s="36">
        <v>0</v>
      </c>
      <c r="F63" s="36"/>
    </row>
    <row r="64" spans="1:6" ht="28.5" customHeight="1" x14ac:dyDescent="0.4">
      <c r="A64" s="39" t="s">
        <v>35</v>
      </c>
      <c r="B64" s="40" t="s">
        <v>39</v>
      </c>
      <c r="C64" s="40"/>
      <c r="D64" s="40"/>
      <c r="E64" s="36"/>
      <c r="F64" s="36"/>
    </row>
    <row r="65" spans="1:6" ht="28.5" customHeight="1" x14ac:dyDescent="0.4">
      <c r="A65" s="33"/>
      <c r="B65" s="34" t="s">
        <v>40</v>
      </c>
      <c r="C65" s="35">
        <v>5000000</v>
      </c>
      <c r="D65" s="35">
        <v>5000000</v>
      </c>
      <c r="E65" s="36">
        <v>0</v>
      </c>
      <c r="F65" s="36"/>
    </row>
    <row r="66" spans="1:6" ht="28.5" customHeight="1" x14ac:dyDescent="0.4">
      <c r="A66" s="33"/>
      <c r="B66" s="34" t="s">
        <v>38</v>
      </c>
      <c r="C66" s="35">
        <v>3000000</v>
      </c>
      <c r="D66" s="35">
        <v>3000000</v>
      </c>
      <c r="E66" s="36">
        <v>0</v>
      </c>
      <c r="F66" s="36"/>
    </row>
    <row r="67" spans="1:6" ht="28.5" customHeight="1" x14ac:dyDescent="0.4">
      <c r="A67" s="33"/>
      <c r="B67" s="34" t="s">
        <v>31</v>
      </c>
      <c r="C67" s="35">
        <v>2000000</v>
      </c>
      <c r="D67" s="35">
        <v>2000000</v>
      </c>
      <c r="E67" s="36">
        <v>0</v>
      </c>
      <c r="F67" s="36"/>
    </row>
    <row r="68" spans="1:6" s="9" customFormat="1" ht="28.5" customHeight="1" x14ac:dyDescent="0.35">
      <c r="A68" s="31">
        <v>5</v>
      </c>
      <c r="B68" s="32" t="s">
        <v>41</v>
      </c>
      <c r="C68" s="32"/>
      <c r="D68" s="32"/>
      <c r="E68" s="16"/>
      <c r="F68" s="16"/>
    </row>
    <row r="69" spans="1:6" ht="28.5" customHeight="1" x14ac:dyDescent="0.4">
      <c r="A69" s="33"/>
      <c r="B69" s="34" t="s">
        <v>42</v>
      </c>
      <c r="C69" s="35">
        <v>15000000</v>
      </c>
      <c r="D69" s="35">
        <v>15000000</v>
      </c>
      <c r="E69" s="36">
        <v>0</v>
      </c>
      <c r="F69" s="36"/>
    </row>
    <row r="70" spans="1:6" ht="28.5" customHeight="1" x14ac:dyDescent="0.4">
      <c r="A70" s="33"/>
      <c r="B70" s="34" t="s">
        <v>43</v>
      </c>
      <c r="C70" s="35">
        <v>12000000</v>
      </c>
      <c r="D70" s="35">
        <v>12000000</v>
      </c>
      <c r="E70" s="36">
        <v>0</v>
      </c>
      <c r="F70" s="36"/>
    </row>
    <row r="71" spans="1:6" ht="28.5" customHeight="1" x14ac:dyDescent="0.4">
      <c r="A71" s="41"/>
      <c r="B71" s="42" t="s">
        <v>44</v>
      </c>
      <c r="C71" s="43">
        <v>8000000</v>
      </c>
      <c r="D71" s="43">
        <v>8000000</v>
      </c>
      <c r="E71" s="44">
        <v>0</v>
      </c>
      <c r="F71" s="44"/>
    </row>
  </sheetData>
  <mergeCells count="2">
    <mergeCell ref="C30:F30"/>
    <mergeCell ref="A1:F1"/>
  </mergeCells>
  <phoneticPr fontId="0" type="noConversion"/>
  <pageMargins left="0.2" right="0.2" top="0" bottom="0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16" workbookViewId="0">
      <selection activeCell="E21" sqref="E21"/>
    </sheetView>
  </sheetViews>
  <sheetFormatPr defaultColWidth="9.1796875" defaultRowHeight="14" x14ac:dyDescent="0.35"/>
  <cols>
    <col min="1" max="1" width="5.7265625" style="150" customWidth="1"/>
    <col min="2" max="2" width="55" style="150" customWidth="1"/>
    <col min="3" max="3" width="21.1796875" style="150" customWidth="1"/>
    <col min="4" max="4" width="25.1796875" style="150" customWidth="1"/>
    <col min="5" max="5" width="16.7265625" style="150" customWidth="1"/>
    <col min="6" max="6" width="20.54296875" style="150" customWidth="1"/>
    <col min="7" max="7" width="20" style="150" hidden="1" customWidth="1"/>
    <col min="8" max="9" width="19.54296875" style="150" hidden="1" customWidth="1"/>
    <col min="10" max="10" width="0.453125" style="150" hidden="1" customWidth="1"/>
    <col min="11" max="16384" width="9.1796875" style="150"/>
  </cols>
  <sheetData>
    <row r="1" spans="1:10" x14ac:dyDescent="0.35">
      <c r="A1" s="230" t="s">
        <v>103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15" customHeight="1" x14ac:dyDescent="0.35">
      <c r="A2" s="231" t="s">
        <v>107</v>
      </c>
      <c r="B2" s="233" t="s">
        <v>2</v>
      </c>
      <c r="C2" s="235" t="s">
        <v>109</v>
      </c>
      <c r="D2" s="235" t="s">
        <v>118</v>
      </c>
      <c r="E2" s="204"/>
      <c r="F2" s="235" t="s">
        <v>0</v>
      </c>
    </row>
    <row r="3" spans="1:10" ht="97" customHeight="1" x14ac:dyDescent="0.35">
      <c r="A3" s="232"/>
      <c r="B3" s="234"/>
      <c r="C3" s="236"/>
      <c r="D3" s="236">
        <v>2022</v>
      </c>
      <c r="E3" s="205" t="s">
        <v>119</v>
      </c>
      <c r="F3" s="236">
        <v>2023</v>
      </c>
    </row>
    <row r="4" spans="1:10" ht="15" customHeight="1" x14ac:dyDescent="0.35">
      <c r="A4" s="89" t="s">
        <v>84</v>
      </c>
      <c r="B4" s="90" t="s">
        <v>85</v>
      </c>
      <c r="C4" s="151">
        <f>C8+C11+C12</f>
        <v>1780000</v>
      </c>
      <c r="D4" s="152">
        <f>D5+D8+D11+D12</f>
        <v>3711000</v>
      </c>
      <c r="E4" s="152">
        <f>SUM(E5+E8+E11+E12)</f>
        <v>1931000</v>
      </c>
      <c r="F4" s="153"/>
    </row>
    <row r="5" spans="1:10" ht="15" customHeight="1" x14ac:dyDescent="0.35">
      <c r="A5" s="89" t="s">
        <v>7</v>
      </c>
      <c r="B5" s="90" t="s">
        <v>62</v>
      </c>
      <c r="C5" s="153"/>
      <c r="D5" s="154">
        <f>D6+D7</f>
        <v>1340000</v>
      </c>
      <c r="E5" s="154">
        <f>SUM(E6+E7)</f>
        <v>1340000</v>
      </c>
      <c r="F5" s="153"/>
    </row>
    <row r="6" spans="1:10" ht="28" x14ac:dyDescent="0.35">
      <c r="A6" s="142">
        <v>1</v>
      </c>
      <c r="B6" s="141" t="s">
        <v>99</v>
      </c>
      <c r="C6" s="148" t="s">
        <v>98</v>
      </c>
      <c r="D6" s="149">
        <v>190000</v>
      </c>
      <c r="E6" s="149">
        <v>190000</v>
      </c>
      <c r="F6" s="148" t="s">
        <v>102</v>
      </c>
    </row>
    <row r="7" spans="1:10" ht="28" x14ac:dyDescent="0.35">
      <c r="A7" s="142">
        <v>2</v>
      </c>
      <c r="B7" s="141" t="s">
        <v>100</v>
      </c>
      <c r="C7" s="148" t="s">
        <v>98</v>
      </c>
      <c r="D7" s="149">
        <v>1150000</v>
      </c>
      <c r="E7" s="149">
        <v>1150000</v>
      </c>
      <c r="F7" s="148" t="s">
        <v>102</v>
      </c>
    </row>
    <row r="8" spans="1:10" x14ac:dyDescent="0.35">
      <c r="A8" s="93" t="s">
        <v>9</v>
      </c>
      <c r="B8" s="92" t="s">
        <v>108</v>
      </c>
      <c r="C8" s="147">
        <f>C9+C10</f>
        <v>300000</v>
      </c>
      <c r="D8" s="155">
        <f>D9+D10</f>
        <v>450000</v>
      </c>
      <c r="E8" s="155">
        <f>SUM(E9+E10)</f>
        <v>150000</v>
      </c>
      <c r="F8" s="156"/>
    </row>
    <row r="9" spans="1:10" ht="42" x14ac:dyDescent="0.35">
      <c r="A9" s="157">
        <v>1</v>
      </c>
      <c r="B9" s="91" t="s">
        <v>81</v>
      </c>
      <c r="C9" s="124">
        <v>170000</v>
      </c>
      <c r="D9" s="126">
        <v>190000</v>
      </c>
      <c r="E9" s="126">
        <f t="shared" ref="E9:E15" si="0">SUM(D9-C9)</f>
        <v>20000</v>
      </c>
      <c r="F9" s="158"/>
    </row>
    <row r="10" spans="1:10" ht="42" x14ac:dyDescent="0.35">
      <c r="A10" s="129">
        <v>2</v>
      </c>
      <c r="B10" s="91" t="s">
        <v>82</v>
      </c>
      <c r="C10" s="124">
        <v>130000</v>
      </c>
      <c r="D10" s="126">
        <v>260000</v>
      </c>
      <c r="E10" s="126">
        <f t="shared" si="0"/>
        <v>130000</v>
      </c>
      <c r="F10" s="159"/>
    </row>
    <row r="11" spans="1:10" x14ac:dyDescent="0.35">
      <c r="A11" s="93" t="s">
        <v>11</v>
      </c>
      <c r="B11" s="92" t="s">
        <v>90</v>
      </c>
      <c r="C11" s="143">
        <v>250000</v>
      </c>
      <c r="D11" s="125">
        <v>300000</v>
      </c>
      <c r="E11" s="125">
        <f t="shared" si="0"/>
        <v>50000</v>
      </c>
      <c r="F11" s="160"/>
    </row>
    <row r="12" spans="1:10" ht="28" x14ac:dyDescent="0.35">
      <c r="A12" s="93" t="s">
        <v>12</v>
      </c>
      <c r="B12" s="92" t="s">
        <v>120</v>
      </c>
      <c r="C12" s="125">
        <f>C13+C14</f>
        <v>1230000</v>
      </c>
      <c r="D12" s="125">
        <f>D13+D14</f>
        <v>1621000</v>
      </c>
      <c r="E12" s="125">
        <f t="shared" si="0"/>
        <v>391000</v>
      </c>
      <c r="F12" s="161"/>
    </row>
    <row r="13" spans="1:10" x14ac:dyDescent="0.3">
      <c r="A13" s="129">
        <v>1</v>
      </c>
      <c r="B13" s="91" t="s">
        <v>83</v>
      </c>
      <c r="C13" s="126">
        <v>500000</v>
      </c>
      <c r="D13" s="162">
        <v>862000</v>
      </c>
      <c r="E13" s="162">
        <f t="shared" si="0"/>
        <v>362000</v>
      </c>
      <c r="F13" s="159"/>
    </row>
    <row r="14" spans="1:10" x14ac:dyDescent="0.3">
      <c r="A14" s="129">
        <v>2</v>
      </c>
      <c r="B14" s="91" t="s">
        <v>93</v>
      </c>
      <c r="C14" s="126">
        <v>730000</v>
      </c>
      <c r="D14" s="162">
        <v>759000</v>
      </c>
      <c r="E14" s="162">
        <f t="shared" si="0"/>
        <v>29000</v>
      </c>
      <c r="F14" s="159"/>
    </row>
    <row r="15" spans="1:10" x14ac:dyDescent="0.3">
      <c r="A15" s="128" t="s">
        <v>95</v>
      </c>
      <c r="B15" s="92" t="s">
        <v>91</v>
      </c>
      <c r="C15" s="221">
        <f>C19+C22+C23</f>
        <v>8630000</v>
      </c>
      <c r="D15" s="222">
        <f>D16+D19+D22+D23</f>
        <v>19512200</v>
      </c>
      <c r="E15" s="222">
        <f t="shared" si="0"/>
        <v>10882200</v>
      </c>
      <c r="F15" s="159"/>
    </row>
    <row r="16" spans="1:10" x14ac:dyDescent="0.3">
      <c r="A16" s="128" t="s">
        <v>7</v>
      </c>
      <c r="B16" s="92" t="s">
        <v>62</v>
      </c>
      <c r="C16" s="159"/>
      <c r="D16" s="144">
        <f>D17+D18</f>
        <v>4068200</v>
      </c>
      <c r="E16" s="144">
        <f>SUM(E17+E18)</f>
        <v>4068200</v>
      </c>
      <c r="F16" s="159"/>
    </row>
    <row r="17" spans="1:6" ht="28" x14ac:dyDescent="0.3">
      <c r="A17" s="129">
        <v>1</v>
      </c>
      <c r="B17" s="91" t="s">
        <v>105</v>
      </c>
      <c r="C17" s="159"/>
      <c r="D17" s="162">
        <v>928200</v>
      </c>
      <c r="E17" s="162">
        <v>928200</v>
      </c>
      <c r="F17" s="163" t="s">
        <v>121</v>
      </c>
    </row>
    <row r="18" spans="1:6" ht="28" x14ac:dyDescent="0.3">
      <c r="A18" s="129">
        <v>2</v>
      </c>
      <c r="B18" s="91" t="s">
        <v>106</v>
      </c>
      <c r="C18" s="159"/>
      <c r="D18" s="162">
        <v>3140000</v>
      </c>
      <c r="E18" s="162">
        <v>3140000</v>
      </c>
      <c r="F18" s="163" t="s">
        <v>121</v>
      </c>
    </row>
    <row r="19" spans="1:6" ht="28" x14ac:dyDescent="0.35">
      <c r="A19" s="128" t="s">
        <v>9</v>
      </c>
      <c r="B19" s="92" t="s">
        <v>92</v>
      </c>
      <c r="C19" s="125">
        <f>C20+C21</f>
        <v>1183000</v>
      </c>
      <c r="D19" s="125">
        <f>D20+D21</f>
        <v>3744000</v>
      </c>
      <c r="E19" s="125">
        <f>SUM(D19-C19)</f>
        <v>2561000</v>
      </c>
      <c r="F19" s="159"/>
    </row>
    <row r="20" spans="1:6" x14ac:dyDescent="0.3">
      <c r="A20" s="129">
        <v>1</v>
      </c>
      <c r="B20" s="91" t="s">
        <v>83</v>
      </c>
      <c r="C20" s="163">
        <v>690000</v>
      </c>
      <c r="D20" s="162">
        <v>1872000</v>
      </c>
      <c r="E20" s="162">
        <f>SUM(D20-C20)</f>
        <v>1182000</v>
      </c>
      <c r="F20" s="159"/>
    </row>
    <row r="21" spans="1:6" x14ac:dyDescent="0.3">
      <c r="A21" s="129">
        <v>2</v>
      </c>
      <c r="B21" s="91" t="s">
        <v>93</v>
      </c>
      <c r="C21" s="163">
        <v>493000</v>
      </c>
      <c r="D21" s="162">
        <v>1872000</v>
      </c>
      <c r="E21" s="162">
        <f>SUM(D21-C21)</f>
        <v>1379000</v>
      </c>
      <c r="F21" s="159"/>
    </row>
    <row r="22" spans="1:6" x14ac:dyDescent="0.3">
      <c r="A22" s="128" t="s">
        <v>9</v>
      </c>
      <c r="B22" s="92" t="s">
        <v>94</v>
      </c>
      <c r="C22" s="127">
        <v>4362000</v>
      </c>
      <c r="D22" s="144">
        <v>7800000</v>
      </c>
      <c r="E22" s="144">
        <f>SUM(D22-C22)</f>
        <v>3438000</v>
      </c>
      <c r="F22" s="159"/>
    </row>
    <row r="23" spans="1:6" x14ac:dyDescent="0.3">
      <c r="A23" s="128" t="s">
        <v>11</v>
      </c>
      <c r="B23" s="92" t="s">
        <v>101</v>
      </c>
      <c r="C23" s="127">
        <v>3085000</v>
      </c>
      <c r="D23" s="144">
        <v>3900000</v>
      </c>
      <c r="E23" s="144">
        <f>SUM(D23-C23)</f>
        <v>815000</v>
      </c>
      <c r="F23" s="159"/>
    </row>
    <row r="24" spans="1:6" x14ac:dyDescent="0.3">
      <c r="A24" s="128"/>
      <c r="B24" s="92" t="s">
        <v>104</v>
      </c>
      <c r="C24" s="145">
        <f>C4+C15</f>
        <v>10410000</v>
      </c>
      <c r="D24" s="146">
        <f>D4+D15</f>
        <v>23223200</v>
      </c>
      <c r="E24" s="146">
        <f>SUM(E4+E15)</f>
        <v>12813200</v>
      </c>
      <c r="F24" s="159"/>
    </row>
  </sheetData>
  <mergeCells count="6">
    <mergeCell ref="A1:J1"/>
    <mergeCell ref="A2:A3"/>
    <mergeCell ref="B2:B3"/>
    <mergeCell ref="C2:C3"/>
    <mergeCell ref="D2:D3"/>
    <mergeCell ref="F2:F3"/>
  </mergeCells>
  <phoneticPr fontId="0" type="noConversion"/>
  <printOptions horizontalCentered="1"/>
  <pageMargins left="0.39370078740157483" right="0.39370078740157483" top="0.74803149606299213" bottom="0.3937007874015748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BIEU SO SANH (2)</vt:lpstr>
      <vt:lpstr>BIEU SO SANH</vt:lpstr>
      <vt:lpstr>Biểu so sánh 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2021-03-04T02:54:54Z</cp:lastPrinted>
  <dcterms:created xsi:type="dcterms:W3CDTF">2006-09-16T00:00:00Z</dcterms:created>
  <dcterms:modified xsi:type="dcterms:W3CDTF">2026-05-11T09:20:24Z</dcterms:modified>
</cp:coreProperties>
</file>